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elektrotvarovky\"/>
    </mc:Choice>
  </mc:AlternateContent>
  <xr:revisionPtr revIDLastSave="0" documentId="13_ncr:1_{6A4ABA37-B858-4603-83B0-2933716BBD95}" xr6:coauthVersionLast="47" xr6:coauthVersionMax="47" xr10:uidLastSave="{00000000-0000-0000-0000-000000000000}"/>
  <bookViews>
    <workbookView xWindow="-108" yWindow="-108" windowWidth="23256" windowHeight="12456" xr2:uid="{F21F5FDE-FE97-4D75-BAF4-C6C10E453D8C}"/>
  </bookViews>
  <sheets>
    <sheet name="01. ELEKTROTVAROVKY 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'01. ELEKTROTVAROVKY '!$B$3</definedName>
    <definedName name="euro">#REF!</definedName>
    <definedName name="eurostandart" localSheetId="0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'01. ELEKTROTVAROVKY '!$3:$5</definedName>
    <definedName name="pomoc" localSheetId="0">#REF!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VC">'[1]14.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9" i="1" s="1"/>
  <c r="G10" i="1"/>
  <c r="G11" i="1"/>
  <c r="G12" i="1"/>
  <c r="G14" i="1"/>
  <c r="G15" i="1"/>
  <c r="G16" i="1"/>
  <c r="G18" i="1"/>
  <c r="G19" i="1"/>
  <c r="G20" i="1"/>
  <c r="G22" i="1"/>
  <c r="G23" i="1"/>
  <c r="G24" i="1"/>
  <c r="G26" i="1"/>
  <c r="G27" i="1"/>
  <c r="G28" i="1"/>
  <c r="G30" i="1"/>
  <c r="G31" i="1"/>
  <c r="G32" i="1"/>
  <c r="G33" i="1"/>
  <c r="G34" i="1"/>
  <c r="G35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60" i="1"/>
  <c r="G161" i="1"/>
  <c r="G162" i="1"/>
  <c r="G163" i="1"/>
  <c r="G164" i="1"/>
  <c r="G165" i="1"/>
  <c r="G166" i="1"/>
  <c r="G174" i="1"/>
  <c r="G175" i="1"/>
  <c r="G176" i="1"/>
  <c r="G177" i="1"/>
  <c r="G178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9" i="1"/>
  <c r="G236" i="1" s="1"/>
  <c r="G235" i="1"/>
  <c r="G244" i="1"/>
  <c r="G245" i="1"/>
  <c r="G246" i="1"/>
  <c r="G247" i="1"/>
  <c r="G248" i="1"/>
  <c r="G249" i="1"/>
  <c r="G257" i="1"/>
  <c r="G261" i="1"/>
  <c r="G265" i="1"/>
  <c r="G269" i="1"/>
  <c r="G273" i="1"/>
  <c r="G277" i="1"/>
  <c r="G281" i="1"/>
  <c r="G285" i="1"/>
  <c r="G288" i="1"/>
  <c r="G289" i="1"/>
  <c r="G292" i="1"/>
  <c r="G293" i="1"/>
  <c r="G296" i="1"/>
  <c r="G297" i="1"/>
  <c r="G300" i="1"/>
  <c r="G301" i="1"/>
  <c r="G304" i="1"/>
  <c r="G305" i="1"/>
  <c r="G308" i="1"/>
  <c r="G309" i="1"/>
  <c r="G312" i="1"/>
  <c r="G313" i="1"/>
  <c r="G316" i="1"/>
  <c r="G317" i="1"/>
  <c r="G320" i="1"/>
  <c r="G321" i="1"/>
  <c r="G328" i="1"/>
  <c r="G333" i="1"/>
  <c r="G336" i="1"/>
  <c r="G337" i="1"/>
  <c r="G345" i="1"/>
  <c r="G346" i="1"/>
  <c r="G349" i="1"/>
  <c r="G350" i="1"/>
  <c r="G353" i="1"/>
  <c r="G354" i="1"/>
  <c r="G357" i="1"/>
  <c r="G358" i="1"/>
  <c r="G361" i="1"/>
  <c r="G362" i="1"/>
  <c r="G365" i="1"/>
  <c r="G366" i="1"/>
  <c r="G369" i="1"/>
  <c r="G370" i="1"/>
  <c r="G373" i="1"/>
  <c r="G374" i="1"/>
  <c r="G377" i="1"/>
  <c r="G378" i="1"/>
  <c r="G381" i="1"/>
  <c r="G382" i="1"/>
  <c r="G385" i="1"/>
  <c r="G386" i="1"/>
  <c r="G389" i="1"/>
  <c r="G390" i="1"/>
  <c r="G393" i="1"/>
  <c r="G394" i="1"/>
  <c r="G397" i="1"/>
  <c r="G398" i="1"/>
  <c r="G401" i="1"/>
  <c r="G402" i="1"/>
  <c r="G405" i="1"/>
  <c r="G406" i="1"/>
  <c r="G409" i="1"/>
  <c r="G410" i="1"/>
  <c r="G416" i="1"/>
  <c r="G417" i="1"/>
  <c r="G420" i="1"/>
  <c r="G421" i="1"/>
  <c r="G424" i="1"/>
  <c r="G425" i="1"/>
  <c r="G428" i="1"/>
  <c r="G429" i="1"/>
  <c r="G432" i="1"/>
  <c r="G433" i="1"/>
  <c r="G440" i="1"/>
  <c r="G447" i="1"/>
  <c r="G450" i="1"/>
  <c r="G453" i="1"/>
  <c r="G457" i="1" s="1"/>
  <c r="G471" i="1"/>
  <c r="G472" i="1"/>
  <c r="G473" i="1"/>
  <c r="G474" i="1"/>
  <c r="G475" i="1"/>
  <c r="G476" i="1"/>
  <c r="G477" i="1"/>
  <c r="G487" i="1"/>
  <c r="G491" i="1"/>
  <c r="G499" i="1"/>
  <c r="G503" i="1"/>
  <c r="G512" i="1"/>
  <c r="G516" i="1"/>
  <c r="G526" i="1"/>
  <c r="G530" i="1"/>
  <c r="G540" i="1"/>
  <c r="G544" i="1"/>
  <c r="G553" i="1"/>
  <c r="G557" i="1"/>
  <c r="G567" i="1"/>
  <c r="G571" i="1"/>
  <c r="G581" i="1"/>
  <c r="G592" i="1"/>
  <c r="G483" i="1" l="1"/>
  <c r="G464" i="1"/>
  <c r="G460" i="1"/>
  <c r="G595" i="1"/>
  <c r="G580" i="1"/>
  <c r="G556" i="1"/>
  <c r="G543" i="1"/>
  <c r="G529" i="1"/>
  <c r="G525" i="1"/>
  <c r="G511" i="1"/>
  <c r="G498" i="1"/>
  <c r="G463" i="1"/>
  <c r="G594" i="1"/>
  <c r="G583" i="1"/>
  <c r="G579" i="1"/>
  <c r="G569" i="1"/>
  <c r="G559" i="1"/>
  <c r="G555" i="1"/>
  <c r="G546" i="1"/>
  <c r="G542" i="1"/>
  <c r="G538" i="1"/>
  <c r="G528" i="1"/>
  <c r="G524" i="1"/>
  <c r="G514" i="1"/>
  <c r="G510" i="1"/>
  <c r="G501" i="1"/>
  <c r="G497" i="1"/>
  <c r="G489" i="1"/>
  <c r="G485" i="1"/>
  <c r="G462" i="1"/>
  <c r="G458" i="1"/>
  <c r="G449" i="1"/>
  <c r="G439" i="1"/>
  <c r="G431" i="1"/>
  <c r="G427" i="1"/>
  <c r="G423" i="1"/>
  <c r="G419" i="1"/>
  <c r="G415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35" i="1"/>
  <c r="G327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37" i="1"/>
  <c r="G29" i="1"/>
  <c r="G25" i="1"/>
  <c r="G21" i="1"/>
  <c r="G17" i="1"/>
  <c r="G13" i="1"/>
  <c r="G591" i="1"/>
  <c r="G570" i="1"/>
  <c r="G560" i="1"/>
  <c r="G552" i="1"/>
  <c r="G539" i="1"/>
  <c r="G515" i="1"/>
  <c r="G502" i="1"/>
  <c r="G490" i="1"/>
  <c r="G486" i="1"/>
  <c r="G459" i="1"/>
  <c r="G284" i="1"/>
  <c r="G280" i="1"/>
  <c r="G276" i="1"/>
  <c r="G272" i="1"/>
  <c r="G268" i="1"/>
  <c r="G264" i="1"/>
  <c r="G260" i="1"/>
  <c r="G256" i="1"/>
  <c r="G593" i="1"/>
  <c r="G582" i="1"/>
  <c r="G572" i="1"/>
  <c r="G568" i="1"/>
  <c r="G558" i="1"/>
  <c r="G554" i="1"/>
  <c r="G545" i="1"/>
  <c r="G541" i="1"/>
  <c r="G531" i="1"/>
  <c r="G527" i="1"/>
  <c r="G517" i="1"/>
  <c r="G513" i="1"/>
  <c r="G504" i="1"/>
  <c r="G500" i="1"/>
  <c r="G496" i="1"/>
  <c r="G488" i="1"/>
  <c r="G484" i="1"/>
  <c r="G461" i="1"/>
  <c r="G448" i="1"/>
  <c r="G438" i="1"/>
  <c r="G430" i="1"/>
  <c r="G426" i="1"/>
  <c r="G422" i="1"/>
  <c r="G418" i="1"/>
  <c r="G414" i="1"/>
  <c r="G407" i="1"/>
  <c r="G403" i="1"/>
  <c r="G399" i="1"/>
  <c r="G395" i="1"/>
  <c r="G391" i="1"/>
  <c r="G387" i="1"/>
  <c r="G383" i="1"/>
  <c r="G379" i="1"/>
  <c r="G375" i="1"/>
  <c r="G371" i="1"/>
  <c r="G367" i="1"/>
  <c r="G363" i="1"/>
  <c r="G359" i="1"/>
  <c r="G355" i="1"/>
  <c r="G351" i="1"/>
  <c r="G347" i="1"/>
  <c r="G343" i="1"/>
  <c r="G334" i="1"/>
  <c r="G326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</calcChain>
</file>

<file path=xl/sharedStrings.xml><?xml version="1.0" encoding="utf-8"?>
<sst xmlns="http://schemas.openxmlformats.org/spreadsheetml/2006/main" count="506" uniqueCount="277">
  <si>
    <t>63 x 2“</t>
  </si>
  <si>
    <t>16516063G</t>
  </si>
  <si>
    <t>50 x 1 1/2“</t>
  </si>
  <si>
    <t>16516050G</t>
  </si>
  <si>
    <t>40 x 1 1/4“</t>
  </si>
  <si>
    <t>16516040G</t>
  </si>
  <si>
    <t>S   V O L N O U  M A T I C Í</t>
  </si>
  <si>
    <t>32 x 1“</t>
  </si>
  <si>
    <t>16516032G</t>
  </si>
  <si>
    <t>K O L E N O   S   V N I T Ř N Í M   Z Á V.  45 °</t>
  </si>
  <si>
    <t>25 x 3/4"</t>
  </si>
  <si>
    <t>16516025G</t>
  </si>
  <si>
    <t>P Ř E C H O D K A  P E / M O S A Z</t>
  </si>
  <si>
    <t>16416063G</t>
  </si>
  <si>
    <t>16416050G</t>
  </si>
  <si>
    <t>16416040G</t>
  </si>
  <si>
    <t>S   V O L N O U   M A T I C Í</t>
  </si>
  <si>
    <t>16416032G</t>
  </si>
  <si>
    <t>K O L E N O   S   V N I T Ř N Í M   Z Á V.   90 °</t>
  </si>
  <si>
    <t>16416025G</t>
  </si>
  <si>
    <t>16016063G</t>
  </si>
  <si>
    <t>16016050G</t>
  </si>
  <si>
    <t>16016040G</t>
  </si>
  <si>
    <t>16016032G</t>
  </si>
  <si>
    <t>V O L N O U  M A T I C Í</t>
  </si>
  <si>
    <t>16016025G</t>
  </si>
  <si>
    <t xml:space="preserve">V N I T Ř N Í   Z Á V I T   S </t>
  </si>
  <si>
    <t>20 x 1/2"</t>
  </si>
  <si>
    <t>16016020G</t>
  </si>
  <si>
    <t xml:space="preserve">P Ř E C H O D K A  P E / M O S A Z </t>
  </si>
  <si>
    <t>110 x 4“</t>
  </si>
  <si>
    <t>16416110F</t>
  </si>
  <si>
    <t>90 x 3“</t>
  </si>
  <si>
    <t>16416090F</t>
  </si>
  <si>
    <t>75 x 2 1/2“</t>
  </si>
  <si>
    <t>16416075F</t>
  </si>
  <si>
    <t>16416063F</t>
  </si>
  <si>
    <t>16416050F</t>
  </si>
  <si>
    <t>16416040F</t>
  </si>
  <si>
    <t>16416032F</t>
  </si>
  <si>
    <t>K O L E N O   S   V N I T Ř N Í M   Z Á V.  90 °</t>
  </si>
  <si>
    <t>16416025F</t>
  </si>
  <si>
    <t>16416020F</t>
  </si>
  <si>
    <t>16416110M</t>
  </si>
  <si>
    <t>16416090M</t>
  </si>
  <si>
    <t>16416075M</t>
  </si>
  <si>
    <t>16416063M</t>
  </si>
  <si>
    <t>16416050M</t>
  </si>
  <si>
    <t>16416040M</t>
  </si>
  <si>
    <t>16416032M</t>
  </si>
  <si>
    <t>K O L E N O   S   V N Ě J Š Í M   Z Á V.   90 °</t>
  </si>
  <si>
    <t>16416025M</t>
  </si>
  <si>
    <t>P Ř E C H O D K A   P E  / M O S A Z</t>
  </si>
  <si>
    <t>16416020M</t>
  </si>
  <si>
    <t>16516110F</t>
  </si>
  <si>
    <t>16516090F</t>
  </si>
  <si>
    <t>16516075F</t>
  </si>
  <si>
    <t>16516063F</t>
  </si>
  <si>
    <t>16516050F</t>
  </si>
  <si>
    <t>16516040F</t>
  </si>
  <si>
    <t>K O L E N O   S   V N I T Ř N Í M   Z Á V.   45 °</t>
  </si>
  <si>
    <t>16516032F</t>
  </si>
  <si>
    <t>P Ř E C H O D K A   P E / M O S A Z</t>
  </si>
  <si>
    <t>16516025F</t>
  </si>
  <si>
    <t>16516110M</t>
  </si>
  <si>
    <t>16516090M</t>
  </si>
  <si>
    <t>16516075M</t>
  </si>
  <si>
    <t>16516063M</t>
  </si>
  <si>
    <t>16516050M</t>
  </si>
  <si>
    <t>16516040M</t>
  </si>
  <si>
    <t>K O L E N O   S   V N Ě J Š Í M   Z Á V.   45 °</t>
  </si>
  <si>
    <t>16516032M</t>
  </si>
  <si>
    <t>16516025M</t>
  </si>
  <si>
    <t>16016110M</t>
  </si>
  <si>
    <t>16016090M</t>
  </si>
  <si>
    <t>16016075M</t>
  </si>
  <si>
    <t>16016063M</t>
  </si>
  <si>
    <t>16016050M</t>
  </si>
  <si>
    <t>16016040M</t>
  </si>
  <si>
    <t>16016032M</t>
  </si>
  <si>
    <t>V N Ě J Š Í   Z Á V I T</t>
  </si>
  <si>
    <t>25 x 3/4“</t>
  </si>
  <si>
    <t>16016025M</t>
  </si>
  <si>
    <t>20 x 1/2“</t>
  </si>
  <si>
    <t>16016020M</t>
  </si>
  <si>
    <t>16016110F</t>
  </si>
  <si>
    <t>16016090F</t>
  </si>
  <si>
    <t>16016075F</t>
  </si>
  <si>
    <t>16016063F</t>
  </si>
  <si>
    <t>16016050F</t>
  </si>
  <si>
    <t>16016040F</t>
  </si>
  <si>
    <t>16016032F</t>
  </si>
  <si>
    <t>16016025F</t>
  </si>
  <si>
    <t xml:space="preserve">V N I T Ř N Í   Z Á V I T </t>
  </si>
  <si>
    <t>16016020F</t>
  </si>
  <si>
    <t>P Ř E C H O D K A   PE / M O S A Z</t>
  </si>
  <si>
    <t>na dotaz</t>
  </si>
  <si>
    <t>315 x 2“</t>
  </si>
  <si>
    <t>225 x 2“</t>
  </si>
  <si>
    <t>160 x 2“</t>
  </si>
  <si>
    <t>140 x 2“</t>
  </si>
  <si>
    <t>125 x 2“</t>
  </si>
  <si>
    <t>110 x 2“</t>
  </si>
  <si>
    <t>90 x 2“</t>
  </si>
  <si>
    <t>S  U Z Á V Ě R E M</t>
  </si>
  <si>
    <t xml:space="preserve">S E D L O V Ý   P Ř E C H O D O V Ý   K U S </t>
  </si>
  <si>
    <t>16616160F</t>
  </si>
  <si>
    <t>160 x 1 1/2“</t>
  </si>
  <si>
    <t>16616159F</t>
  </si>
  <si>
    <t>16616140F</t>
  </si>
  <si>
    <t>140 x 1 1/2“</t>
  </si>
  <si>
    <t>16616139F</t>
  </si>
  <si>
    <t>125 x 1 1/2“</t>
  </si>
  <si>
    <t>16616124F</t>
  </si>
  <si>
    <t>16616125F</t>
  </si>
  <si>
    <t>16616110F</t>
  </si>
  <si>
    <t xml:space="preserve">S   V N I T Ř N Í M   Z Á V I T E M </t>
  </si>
  <si>
    <t>110 x 1 1/2“</t>
  </si>
  <si>
    <t>16616109F</t>
  </si>
  <si>
    <t>E L E K T R O P Ř E C H O D Y</t>
  </si>
  <si>
    <t>1,4-2,5 m</t>
  </si>
  <si>
    <t>1,1-1,9 m</t>
  </si>
  <si>
    <t>0,9-1,5 m</t>
  </si>
  <si>
    <t>0,8-1,2 m</t>
  </si>
  <si>
    <t>S  V E N T I L E M</t>
  </si>
  <si>
    <t xml:space="preserve"> N A V R T Á V A C Í  T E L E S K O P I C K Á  T Y Č </t>
  </si>
  <si>
    <t xml:space="preserve">Z E M N Í  S O U P R A V A  </t>
  </si>
  <si>
    <t>1,5m</t>
  </si>
  <si>
    <t>1,25m</t>
  </si>
  <si>
    <t>0,75m</t>
  </si>
  <si>
    <t xml:space="preserve"> N A V R T Á V A C Í  F I X N Í  T Y Č </t>
  </si>
  <si>
    <t>250 x 63</t>
  </si>
  <si>
    <t>1091625063V</t>
  </si>
  <si>
    <t>250 x 32</t>
  </si>
  <si>
    <t>1091625032V</t>
  </si>
  <si>
    <t>225 x 63</t>
  </si>
  <si>
    <t>1091622563V</t>
  </si>
  <si>
    <t>225 x 32</t>
  </si>
  <si>
    <t>1091622532V</t>
  </si>
  <si>
    <t>200 x 63</t>
  </si>
  <si>
    <t>1091620063V</t>
  </si>
  <si>
    <t>200 x 32</t>
  </si>
  <si>
    <t>1091620032V</t>
  </si>
  <si>
    <t>180 x 63</t>
  </si>
  <si>
    <t>1091618063V</t>
  </si>
  <si>
    <t>180 x 32</t>
  </si>
  <si>
    <t>1091618032V</t>
  </si>
  <si>
    <t>160 x 63</t>
  </si>
  <si>
    <t>1091616063V</t>
  </si>
  <si>
    <t>160 x 32</t>
  </si>
  <si>
    <t>1091616032V</t>
  </si>
  <si>
    <t>140 x 63</t>
  </si>
  <si>
    <t>1091614063V</t>
  </si>
  <si>
    <t>140 x 32</t>
  </si>
  <si>
    <t>1091614032V</t>
  </si>
  <si>
    <t>125 x 63</t>
  </si>
  <si>
    <t>1091612563V</t>
  </si>
  <si>
    <t>125 x 32</t>
  </si>
  <si>
    <t>1091612532V</t>
  </si>
  <si>
    <t>110 x 63</t>
  </si>
  <si>
    <t>1091611063V</t>
  </si>
  <si>
    <t>110 x 32</t>
  </si>
  <si>
    <t>1091610032V</t>
  </si>
  <si>
    <t>90 x 63</t>
  </si>
  <si>
    <t>109169063V</t>
  </si>
  <si>
    <t>90 x 32</t>
  </si>
  <si>
    <t>109169032V</t>
  </si>
  <si>
    <t>75 x 63</t>
  </si>
  <si>
    <t>109167563V</t>
  </si>
  <si>
    <t xml:space="preserve">T - K U S   S   V E N T I L E M </t>
  </si>
  <si>
    <t>75 x 32</t>
  </si>
  <si>
    <t>109167532V</t>
  </si>
  <si>
    <t xml:space="preserve">O D B  O Č O V A C Í   N A V R T Á V A C Í </t>
  </si>
  <si>
    <t>315 x 110</t>
  </si>
  <si>
    <t>315 x 63</t>
  </si>
  <si>
    <t>315 x 32</t>
  </si>
  <si>
    <t>250 x 110</t>
  </si>
  <si>
    <t>250 x 90</t>
  </si>
  <si>
    <t>250 x 50</t>
  </si>
  <si>
    <t>250 x 40</t>
  </si>
  <si>
    <t>225 x 110</t>
  </si>
  <si>
    <t>225 x 90</t>
  </si>
  <si>
    <t>225 x 50</t>
  </si>
  <si>
    <t>225 x 40</t>
  </si>
  <si>
    <t>225 x 25</t>
  </si>
  <si>
    <t>200 x 110</t>
  </si>
  <si>
    <t>200 x 90</t>
  </si>
  <si>
    <t>200 x 50</t>
  </si>
  <si>
    <t>200 x 40</t>
  </si>
  <si>
    <t>200 x 25</t>
  </si>
  <si>
    <t>180 x 110</t>
  </si>
  <si>
    <t>180 x 90</t>
  </si>
  <si>
    <t>180 x 50</t>
  </si>
  <si>
    <t>180 x 40</t>
  </si>
  <si>
    <t>180 x 25</t>
  </si>
  <si>
    <t>160 x 110</t>
  </si>
  <si>
    <t>160 x 90</t>
  </si>
  <si>
    <t>160 x 50</t>
  </si>
  <si>
    <t>160 x 40</t>
  </si>
  <si>
    <t>160 x 25</t>
  </si>
  <si>
    <t>140 x 50</t>
  </si>
  <si>
    <t>140 x 40</t>
  </si>
  <si>
    <t>140 x 25</t>
  </si>
  <si>
    <t>125 x 90</t>
  </si>
  <si>
    <t>125 x 50</t>
  </si>
  <si>
    <t>125 x 40</t>
  </si>
  <si>
    <t>125 x 25</t>
  </si>
  <si>
    <t>90 x 50</t>
  </si>
  <si>
    <t>90 x 40</t>
  </si>
  <si>
    <t>90 x 25</t>
  </si>
  <si>
    <t>90 x 20</t>
  </si>
  <si>
    <t>75 x 50</t>
  </si>
  <si>
    <t>75 x 40</t>
  </si>
  <si>
    <t>75 x 25</t>
  </si>
  <si>
    <t>63 x 63</t>
  </si>
  <si>
    <t>63 x 50</t>
  </si>
  <si>
    <t>63 x 40</t>
  </si>
  <si>
    <t>63 x 32</t>
  </si>
  <si>
    <t>63 x 25</t>
  </si>
  <si>
    <t>63 x 20</t>
  </si>
  <si>
    <t>50 x 32</t>
  </si>
  <si>
    <t>50 x 25</t>
  </si>
  <si>
    <t>50 x 20</t>
  </si>
  <si>
    <t xml:space="preserve">S E D L O V Á   T V A R O V K A </t>
  </si>
  <si>
    <t>110 x 50</t>
  </si>
  <si>
    <t>110 x 40</t>
  </si>
  <si>
    <t>110 x 25</t>
  </si>
  <si>
    <t>40 x 32</t>
  </si>
  <si>
    <t>40 x 25</t>
  </si>
  <si>
    <t>40 x 20</t>
  </si>
  <si>
    <t xml:space="preserve"> M o n o b l o k</t>
  </si>
  <si>
    <t>250 x 25</t>
  </si>
  <si>
    <t>250 x 20</t>
  </si>
  <si>
    <t>225 x 20</t>
  </si>
  <si>
    <t>200 x 20</t>
  </si>
  <si>
    <t>180 x 20</t>
  </si>
  <si>
    <t>160 x 20</t>
  </si>
  <si>
    <t>140 x 20</t>
  </si>
  <si>
    <t>125 x 20</t>
  </si>
  <si>
    <t>75 x 20</t>
  </si>
  <si>
    <t xml:space="preserve">T - K U S </t>
  </si>
  <si>
    <t xml:space="preserve">O D B O Č O V A C Í   N A V R T Á V A C Í </t>
  </si>
  <si>
    <t>110 x 20</t>
  </si>
  <si>
    <t>T - K U S   M o n o b l o k</t>
  </si>
  <si>
    <t>O D B O Č O V A C Í   N A V R T Á V A C Í</t>
  </si>
  <si>
    <t>E L E K T R O S E D L A</t>
  </si>
  <si>
    <t>160 x 125</t>
  </si>
  <si>
    <t>125 x 110</t>
  </si>
  <si>
    <t>110 x 90</t>
  </si>
  <si>
    <t>90 x 75</t>
  </si>
  <si>
    <t>50 x 40</t>
  </si>
  <si>
    <t>32 x 25</t>
  </si>
  <si>
    <t>R E D U K O V A N Ý   T - K U S   9 0 °</t>
  </si>
  <si>
    <t>32 x 20</t>
  </si>
  <si>
    <t>T - K U S   9 0 °</t>
  </si>
  <si>
    <t xml:space="preserve">K O L E N O   1 1 ° </t>
  </si>
  <si>
    <t>K O L E N O   3 0 °</t>
  </si>
  <si>
    <t>K O L E N O   4 5 °</t>
  </si>
  <si>
    <t>K O L E N O   9 0 °</t>
  </si>
  <si>
    <t>Z Á S L E P K A</t>
  </si>
  <si>
    <t>315 x 250</t>
  </si>
  <si>
    <t>250 x 225</t>
  </si>
  <si>
    <t>225 x 200</t>
  </si>
  <si>
    <t>225 x 160</t>
  </si>
  <si>
    <t>200 x 160</t>
  </si>
  <si>
    <t>180 x 125</t>
  </si>
  <si>
    <t>R E D U K C E</t>
  </si>
  <si>
    <t>P N  1 0</t>
  </si>
  <si>
    <t xml:space="preserve">S P O J K A   P Ř Í M Á </t>
  </si>
  <si>
    <t>P N  1 6</t>
  </si>
  <si>
    <t>K Ó D</t>
  </si>
  <si>
    <t>R A B A T                            ( % )</t>
  </si>
  <si>
    <t xml:space="preserve">C E N A                                ( EUR ) </t>
  </si>
  <si>
    <r>
      <t xml:space="preserve">B A L E N Í          </t>
    </r>
    <r>
      <rPr>
        <sz val="9"/>
        <rFont val="Calibri"/>
        <family val="2"/>
        <charset val="238"/>
        <scheme val="minor"/>
      </rPr>
      <t xml:space="preserve"> ( ks )</t>
    </r>
  </si>
  <si>
    <r>
      <t xml:space="preserve">R O Z M Ě R                  </t>
    </r>
    <r>
      <rPr>
        <sz val="9"/>
        <rFont val="Calibri"/>
        <family val="2"/>
        <charset val="238"/>
        <scheme val="minor"/>
      </rPr>
      <t xml:space="preserve"> ( mm )</t>
    </r>
  </si>
  <si>
    <t>N Á Z E V</t>
  </si>
  <si>
    <t xml:space="preserve">     0 1  &gt;  E L E K T R O T V A R O V K Y   E U R O S T A N D A R D   PE 100 / PE 100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</si>
</sst>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theme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2" fontId="13" fillId="0" borderId="0"/>
  </cellStyleXfs>
  <cellXfs count="161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2" fillId="2" borderId="5" xfId="0" applyFont="1" applyFill="1" applyBorder="1"/>
    <xf numFmtId="2" fontId="5" fillId="5" borderId="6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4" fontId="5" fillId="5" borderId="8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2" fontId="2" fillId="2" borderId="4" xfId="0" applyNumberFormat="1" applyFont="1" applyFill="1" applyBorder="1"/>
    <xf numFmtId="2" fontId="2" fillId="2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right"/>
    </xf>
    <xf numFmtId="0" fontId="6" fillId="0" borderId="12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2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5" fillId="3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2" fillId="0" borderId="12" xfId="0" applyFont="1" applyBorder="1"/>
    <xf numFmtId="2" fontId="9" fillId="5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0" borderId="5" xfId="0" applyFont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4" fontId="2" fillId="0" borderId="7" xfId="0" applyNumberFormat="1" applyFont="1" applyBorder="1" applyAlignment="1">
      <alignment horizontal="center"/>
    </xf>
    <xf numFmtId="2" fontId="10" fillId="0" borderId="0" xfId="0" applyNumberFormat="1" applyFont="1" applyAlignment="1">
      <alignment vertical="top"/>
    </xf>
    <xf numFmtId="2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2" fontId="5" fillId="5" borderId="4" xfId="0" applyNumberFormat="1" applyFon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2" fillId="0" borderId="0" xfId="0" applyNumberFormat="1" applyFont="1"/>
    <xf numFmtId="2" fontId="4" fillId="0" borderId="0" xfId="0" applyNumberFormat="1" applyFont="1"/>
    <xf numFmtId="0" fontId="4" fillId="0" borderId="0" xfId="0" applyFont="1"/>
    <xf numFmtId="2" fontId="4" fillId="0" borderId="0" xfId="1" applyFont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wrapText="1"/>
    </xf>
    <xf numFmtId="0" fontId="2" fillId="2" borderId="0" xfId="0" applyFont="1" applyFill="1"/>
    <xf numFmtId="1" fontId="4" fillId="5" borderId="13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</cellXfs>
  <cellStyles count="2">
    <cellStyle name="Normal_Hoja1 3" xfId="1" xr:uid="{055C9D95-2FDD-47CD-9755-534493B69376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24684</xdr:colOff>
      <xdr:row>2</xdr:row>
      <xdr:rowOff>36606</xdr:rowOff>
    </xdr:from>
    <xdr:ext cx="455046" cy="42092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5C39CE-4C1D-400F-91CE-835F79E3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897674" y="379506"/>
          <a:ext cx="455046" cy="420921"/>
        </a:xfrm>
        <a:prstGeom prst="rect">
          <a:avLst/>
        </a:prstGeom>
        <a:noFill/>
      </xdr:spPr>
    </xdr:pic>
    <xdr:clientData/>
  </xdr:oneCellAnchor>
  <xdr:oneCellAnchor>
    <xdr:from>
      <xdr:col>1</xdr:col>
      <xdr:colOff>611257</xdr:colOff>
      <xdr:row>162</xdr:row>
      <xdr:rowOff>4969</xdr:rowOff>
    </xdr:from>
    <xdr:ext cx="1275891" cy="1174640"/>
    <xdr:pic>
      <xdr:nvPicPr>
        <xdr:cNvPr id="3" name="Obrázek 2" descr="w30.JPG">
          <a:extLst>
            <a:ext uri="{FF2B5EF4-FFF2-40B4-BE49-F238E27FC236}">
              <a16:creationId xmlns:a16="http://schemas.microsoft.com/office/drawing/2014/main" id="{A4F051F5-EB34-4439-82A3-3855BF07A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0857" y="27781774"/>
          <a:ext cx="1275891" cy="1174640"/>
        </a:xfrm>
        <a:prstGeom prst="rect">
          <a:avLst/>
        </a:prstGeom>
      </xdr:spPr>
    </xdr:pic>
    <xdr:clientData/>
  </xdr:oneCellAnchor>
  <xdr:oneCellAnchor>
    <xdr:from>
      <xdr:col>1</xdr:col>
      <xdr:colOff>518904</xdr:colOff>
      <xdr:row>175</xdr:row>
      <xdr:rowOff>7454</xdr:rowOff>
    </xdr:from>
    <xdr:ext cx="1312463" cy="1164640"/>
    <xdr:pic>
      <xdr:nvPicPr>
        <xdr:cNvPr id="4" name="Obrázek 3" descr="W11.JPG">
          <a:extLst>
            <a:ext uri="{FF2B5EF4-FFF2-40B4-BE49-F238E27FC236}">
              <a16:creationId xmlns:a16="http://schemas.microsoft.com/office/drawing/2014/main" id="{1977F358-740E-468D-8108-DCFCA16A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4694" y="30013109"/>
          <a:ext cx="1312463" cy="1164640"/>
        </a:xfrm>
        <a:prstGeom prst="rect">
          <a:avLst/>
        </a:prstGeom>
      </xdr:spPr>
    </xdr:pic>
    <xdr:clientData/>
  </xdr:oneCellAnchor>
  <xdr:oneCellAnchor>
    <xdr:from>
      <xdr:col>1</xdr:col>
      <xdr:colOff>795130</xdr:colOff>
      <xdr:row>12</xdr:row>
      <xdr:rowOff>33131</xdr:rowOff>
    </xdr:from>
    <xdr:ext cx="1129665" cy="1129252"/>
    <xdr:pic>
      <xdr:nvPicPr>
        <xdr:cNvPr id="5" name="Picture 1">
          <a:extLst>
            <a:ext uri="{FF2B5EF4-FFF2-40B4-BE49-F238E27FC236}">
              <a16:creationId xmlns:a16="http://schemas.microsoft.com/office/drawing/2014/main" id="{BB388CA1-8FD5-4EE5-95D2-49DCC9088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1850" y="2088626"/>
          <a:ext cx="1129665" cy="11292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837785</xdr:colOff>
      <xdr:row>65</xdr:row>
      <xdr:rowOff>157371</xdr:rowOff>
    </xdr:from>
    <xdr:ext cx="712470" cy="1196589"/>
    <xdr:pic>
      <xdr:nvPicPr>
        <xdr:cNvPr id="6" name="Picture 2">
          <a:extLst>
            <a:ext uri="{FF2B5EF4-FFF2-40B4-BE49-F238E27FC236}">
              <a16:creationId xmlns:a16="http://schemas.microsoft.com/office/drawing/2014/main" id="{B9B04B21-0138-4BFC-9B72-7999EC98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8785" y="11303526"/>
          <a:ext cx="712470" cy="119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819564</xdr:colOff>
      <xdr:row>98</xdr:row>
      <xdr:rowOff>24853</xdr:rowOff>
    </xdr:from>
    <xdr:ext cx="822960" cy="1195347"/>
    <xdr:pic>
      <xdr:nvPicPr>
        <xdr:cNvPr id="7" name="Picture 3">
          <a:extLst>
            <a:ext uri="{FF2B5EF4-FFF2-40B4-BE49-F238E27FC236}">
              <a16:creationId xmlns:a16="http://schemas.microsoft.com/office/drawing/2014/main" id="{B1AE0538-78CD-4207-841C-2AA1E54CE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5804" y="16823143"/>
          <a:ext cx="822960" cy="11953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692839</xdr:colOff>
      <xdr:row>123</xdr:row>
      <xdr:rowOff>33130</xdr:rowOff>
    </xdr:from>
    <xdr:ext cx="1093470" cy="1129251"/>
    <xdr:pic>
      <xdr:nvPicPr>
        <xdr:cNvPr id="8" name="Picture 4">
          <a:extLst>
            <a:ext uri="{FF2B5EF4-FFF2-40B4-BE49-F238E27FC236}">
              <a16:creationId xmlns:a16="http://schemas.microsoft.com/office/drawing/2014/main" id="{EE320C3B-06BC-4F79-B149-6FE21D89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18619" y="21119575"/>
          <a:ext cx="1093470" cy="11292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811281</xdr:colOff>
      <xdr:row>143</xdr:row>
      <xdr:rowOff>57978</xdr:rowOff>
    </xdr:from>
    <xdr:ext cx="902970" cy="1277178"/>
    <xdr:pic>
      <xdr:nvPicPr>
        <xdr:cNvPr id="9" name="Picture 5">
          <a:extLst>
            <a:ext uri="{FF2B5EF4-FFF2-40B4-BE49-F238E27FC236}">
              <a16:creationId xmlns:a16="http://schemas.microsoft.com/office/drawing/2014/main" id="{20B9730E-E236-4733-8AC5-AF4F4C2D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22761" y="24571518"/>
          <a:ext cx="902970" cy="12771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516834</xdr:colOff>
      <xdr:row>187</xdr:row>
      <xdr:rowOff>140805</xdr:rowOff>
    </xdr:from>
    <xdr:ext cx="1394460" cy="1160393"/>
    <xdr:pic>
      <xdr:nvPicPr>
        <xdr:cNvPr id="10" name="Picture 6">
          <a:extLst>
            <a:ext uri="{FF2B5EF4-FFF2-40B4-BE49-F238E27FC236}">
              <a16:creationId xmlns:a16="http://schemas.microsoft.com/office/drawing/2014/main" id="{9445ABAF-37BD-4719-8553-D9B951B6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22624" y="32198145"/>
          <a:ext cx="1394460" cy="11603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47629</xdr:colOff>
      <xdr:row>206</xdr:row>
      <xdr:rowOff>140807</xdr:rowOff>
    </xdr:from>
    <xdr:ext cx="2217968" cy="1085325"/>
    <xdr:pic>
      <xdr:nvPicPr>
        <xdr:cNvPr id="11" name="Obrázek 10" descr="teekit.JPG">
          <a:extLst>
            <a:ext uri="{FF2B5EF4-FFF2-40B4-BE49-F238E27FC236}">
              <a16:creationId xmlns:a16="http://schemas.microsoft.com/office/drawing/2014/main" id="{CE3D7873-6D23-4095-965C-A77097A1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9134" y="35455697"/>
          <a:ext cx="2217968" cy="1085325"/>
        </a:xfrm>
        <a:prstGeom prst="rect">
          <a:avLst/>
        </a:prstGeom>
      </xdr:spPr>
    </xdr:pic>
    <xdr:clientData/>
  </xdr:oneCellAnchor>
  <xdr:oneCellAnchor>
    <xdr:from>
      <xdr:col>1</xdr:col>
      <xdr:colOff>828260</xdr:colOff>
      <xdr:row>257</xdr:row>
      <xdr:rowOff>124235</xdr:rowOff>
    </xdr:from>
    <xdr:ext cx="1062990" cy="1198493"/>
    <xdr:pic>
      <xdr:nvPicPr>
        <xdr:cNvPr id="12" name="Picture 8">
          <a:extLst>
            <a:ext uri="{FF2B5EF4-FFF2-40B4-BE49-F238E27FC236}">
              <a16:creationId xmlns:a16="http://schemas.microsoft.com/office/drawing/2014/main" id="{E44C0195-E097-4BC5-98A9-24022BC2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16880" y="44188790"/>
          <a:ext cx="1062990" cy="11984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654326</xdr:colOff>
      <xdr:row>344</xdr:row>
      <xdr:rowOff>132521</xdr:rowOff>
    </xdr:from>
    <xdr:ext cx="1427030" cy="1437944"/>
    <xdr:pic>
      <xdr:nvPicPr>
        <xdr:cNvPr id="13" name="Picture 9">
          <a:extLst>
            <a:ext uri="{FF2B5EF4-FFF2-40B4-BE49-F238E27FC236}">
              <a16:creationId xmlns:a16="http://schemas.microsoft.com/office/drawing/2014/main" id="{29C057CB-E907-4EC3-A306-77A5B8B71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18206" y="59115131"/>
          <a:ext cx="1427030" cy="14379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729306</xdr:colOff>
      <xdr:row>458</xdr:row>
      <xdr:rowOff>19485</xdr:rowOff>
    </xdr:from>
    <xdr:ext cx="952500" cy="1193442"/>
    <xdr:pic>
      <xdr:nvPicPr>
        <xdr:cNvPr id="14" name="Picture 10">
          <a:extLst>
            <a:ext uri="{FF2B5EF4-FFF2-40B4-BE49-F238E27FC236}">
              <a16:creationId xmlns:a16="http://schemas.microsoft.com/office/drawing/2014/main" id="{E00ECCA1-2E5B-4647-AB0D-3E6418EB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16986" y="78539775"/>
          <a:ext cx="952500" cy="1193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530087</xdr:colOff>
      <xdr:row>471</xdr:row>
      <xdr:rowOff>140804</xdr:rowOff>
    </xdr:from>
    <xdr:ext cx="1624965" cy="1294323"/>
    <xdr:pic>
      <xdr:nvPicPr>
        <xdr:cNvPr id="15" name="Picture 11">
          <a:extLst>
            <a:ext uri="{FF2B5EF4-FFF2-40B4-BE49-F238E27FC236}">
              <a16:creationId xmlns:a16="http://schemas.microsoft.com/office/drawing/2014/main" id="{A3D80EF7-9510-43EA-A1BB-1E4066AB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39687" y="80889944"/>
          <a:ext cx="1624965" cy="12943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712304</xdr:colOff>
      <xdr:row>484</xdr:row>
      <xdr:rowOff>124234</xdr:rowOff>
    </xdr:from>
    <xdr:ext cx="1167765" cy="886818"/>
    <xdr:pic>
      <xdr:nvPicPr>
        <xdr:cNvPr id="16" name="Picture 12">
          <a:extLst>
            <a:ext uri="{FF2B5EF4-FFF2-40B4-BE49-F238E27FC236}">
              <a16:creationId xmlns:a16="http://schemas.microsoft.com/office/drawing/2014/main" id="{60B12CFE-E0D9-40B2-AA3F-6DCB9ABB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22844" y="83107939"/>
          <a:ext cx="1167765" cy="8868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728847</xdr:colOff>
      <xdr:row>498</xdr:row>
      <xdr:rowOff>140798</xdr:rowOff>
    </xdr:from>
    <xdr:ext cx="1257300" cy="902722"/>
    <xdr:pic>
      <xdr:nvPicPr>
        <xdr:cNvPr id="17" name="Picture 13">
          <a:extLst>
            <a:ext uri="{FF2B5EF4-FFF2-40B4-BE49-F238E27FC236}">
              <a16:creationId xmlns:a16="http://schemas.microsoft.com/office/drawing/2014/main" id="{667EE2F0-E51D-43A2-8D89-EB26C4A8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16527" y="85519088"/>
          <a:ext cx="1257300" cy="9027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927653</xdr:colOff>
      <xdr:row>512</xdr:row>
      <xdr:rowOff>149085</xdr:rowOff>
    </xdr:from>
    <xdr:ext cx="775335" cy="1209923"/>
    <xdr:pic>
      <xdr:nvPicPr>
        <xdr:cNvPr id="18" name="Picture 14">
          <a:extLst>
            <a:ext uri="{FF2B5EF4-FFF2-40B4-BE49-F238E27FC236}">
              <a16:creationId xmlns:a16="http://schemas.microsoft.com/office/drawing/2014/main" id="{2F82F748-D42D-4EBC-B66A-003EE12B4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17213" y="87931485"/>
          <a:ext cx="775335" cy="12099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902805</xdr:colOff>
      <xdr:row>526</xdr:row>
      <xdr:rowOff>124241</xdr:rowOff>
    </xdr:from>
    <xdr:ext cx="836295" cy="1160395"/>
    <xdr:pic>
      <xdr:nvPicPr>
        <xdr:cNvPr id="19" name="Picture 15">
          <a:extLst>
            <a:ext uri="{FF2B5EF4-FFF2-40B4-BE49-F238E27FC236}">
              <a16:creationId xmlns:a16="http://schemas.microsoft.com/office/drawing/2014/main" id="{03AABD24-AB3C-4F6A-A631-3E0D181D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22845" y="90308846"/>
          <a:ext cx="836295" cy="11603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894521</xdr:colOff>
      <xdr:row>540</xdr:row>
      <xdr:rowOff>132525</xdr:rowOff>
    </xdr:from>
    <xdr:ext cx="880110" cy="950263"/>
    <xdr:pic>
      <xdr:nvPicPr>
        <xdr:cNvPr id="20" name="Picture 16">
          <a:extLst>
            <a:ext uri="{FF2B5EF4-FFF2-40B4-BE49-F238E27FC236}">
              <a16:creationId xmlns:a16="http://schemas.microsoft.com/office/drawing/2014/main" id="{D9C2A4E3-74B8-4E0E-9179-85564A1C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22181" y="92719335"/>
          <a:ext cx="880110" cy="9502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902804</xdr:colOff>
      <xdr:row>554</xdr:row>
      <xdr:rowOff>132524</xdr:rowOff>
    </xdr:from>
    <xdr:ext cx="901065" cy="961694"/>
    <xdr:pic>
      <xdr:nvPicPr>
        <xdr:cNvPr id="21" name="Picture 17">
          <a:extLst>
            <a:ext uri="{FF2B5EF4-FFF2-40B4-BE49-F238E27FC236}">
              <a16:creationId xmlns:a16="http://schemas.microsoft.com/office/drawing/2014/main" id="{4B7CD0E6-261F-4A99-B163-C46CC618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22844" y="95119634"/>
          <a:ext cx="901065" cy="9616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654325</xdr:colOff>
      <xdr:row>569</xdr:row>
      <xdr:rowOff>140804</xdr:rowOff>
    </xdr:from>
    <xdr:ext cx="1207770" cy="846814"/>
    <xdr:pic>
      <xdr:nvPicPr>
        <xdr:cNvPr id="22" name="Picture 18">
          <a:extLst>
            <a:ext uri="{FF2B5EF4-FFF2-40B4-BE49-F238E27FC236}">
              <a16:creationId xmlns:a16="http://schemas.microsoft.com/office/drawing/2014/main" id="{78928C41-57AA-4E29-97EF-F2C276B0C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18205" y="97692044"/>
          <a:ext cx="1207770" cy="8468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552450</xdr:colOff>
      <xdr:row>581</xdr:row>
      <xdr:rowOff>35286</xdr:rowOff>
    </xdr:from>
    <xdr:ext cx="1108212" cy="954154"/>
    <xdr:pic>
      <xdr:nvPicPr>
        <xdr:cNvPr id="23" name="Picture 19">
          <a:extLst>
            <a:ext uri="{FF2B5EF4-FFF2-40B4-BE49-F238E27FC236}">
              <a16:creationId xmlns:a16="http://schemas.microsoft.com/office/drawing/2014/main" id="{F5D8335B-4BA2-4D1F-A83E-725FBA1E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8240" y="99647736"/>
          <a:ext cx="1108212" cy="954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483705</xdr:colOff>
      <xdr:row>592</xdr:row>
      <xdr:rowOff>161098</xdr:rowOff>
    </xdr:from>
    <xdr:ext cx="1434465" cy="997475"/>
    <xdr:pic>
      <xdr:nvPicPr>
        <xdr:cNvPr id="24" name="Picture 20">
          <a:extLst>
            <a:ext uri="{FF2B5EF4-FFF2-40B4-BE49-F238E27FC236}">
              <a16:creationId xmlns:a16="http://schemas.microsoft.com/office/drawing/2014/main" id="{E644CDD7-01CF-4C77-ABB7-F6204998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89495" y="101661403"/>
          <a:ext cx="1434465" cy="997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563217</xdr:colOff>
      <xdr:row>415</xdr:row>
      <xdr:rowOff>124239</xdr:rowOff>
    </xdr:from>
    <xdr:ext cx="1333501" cy="1797012"/>
    <xdr:pic>
      <xdr:nvPicPr>
        <xdr:cNvPr id="25" name="Picture 1">
          <a:extLst>
            <a:ext uri="{FF2B5EF4-FFF2-40B4-BE49-F238E27FC236}">
              <a16:creationId xmlns:a16="http://schemas.microsoft.com/office/drawing/2014/main" id="{BCB20303-3235-4E85-99FA-234AF541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0912" y="71277894"/>
          <a:ext cx="1333501" cy="17970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346230</xdr:colOff>
      <xdr:row>446</xdr:row>
      <xdr:rowOff>23884</xdr:rowOff>
    </xdr:from>
    <xdr:ext cx="1558769" cy="838001"/>
    <xdr:pic>
      <xdr:nvPicPr>
        <xdr:cNvPr id="26" name="Picture 2">
          <a:extLst>
            <a:ext uri="{FF2B5EF4-FFF2-40B4-BE49-F238E27FC236}">
              <a16:creationId xmlns:a16="http://schemas.microsoft.com/office/drawing/2014/main" id="{2A2453A8-6EE9-47F2-B8E5-B3779C08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5830" y="76486774"/>
          <a:ext cx="1558769" cy="8380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400504</xdr:colOff>
      <xdr:row>438</xdr:row>
      <xdr:rowOff>95250</xdr:rowOff>
    </xdr:from>
    <xdr:ext cx="1533725" cy="643890"/>
    <xdr:pic>
      <xdr:nvPicPr>
        <xdr:cNvPr id="27" name="Picture 3">
          <a:extLst>
            <a:ext uri="{FF2B5EF4-FFF2-40B4-BE49-F238E27FC236}">
              <a16:creationId xmlns:a16="http://schemas.microsoft.com/office/drawing/2014/main" id="{4547536C-9EBA-4620-9390-F69DDBCC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6294" y="75186540"/>
          <a:ext cx="1533725" cy="6438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752475</xdr:colOff>
      <xdr:row>326</xdr:row>
      <xdr:rowOff>91610</xdr:rowOff>
    </xdr:from>
    <xdr:ext cx="761999" cy="933454"/>
    <xdr:pic>
      <xdr:nvPicPr>
        <xdr:cNvPr id="28" name="Obrázek 27" descr="PE100 spigot saddle monobloc O40.JPG">
          <a:extLst>
            <a:ext uri="{FF2B5EF4-FFF2-40B4-BE49-F238E27FC236}">
              <a16:creationId xmlns:a16="http://schemas.microsoft.com/office/drawing/2014/main" id="{AFA177F9-A3B8-4928-928B-A0C559EB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295" y="55988120"/>
          <a:ext cx="761999" cy="933454"/>
        </a:xfrm>
        <a:prstGeom prst="rect">
          <a:avLst/>
        </a:prstGeom>
      </xdr:spPr>
    </xdr:pic>
    <xdr:clientData/>
  </xdr:oneCellAnchor>
  <xdr:oneCellAnchor>
    <xdr:from>
      <xdr:col>1</xdr:col>
      <xdr:colOff>733425</xdr:colOff>
      <xdr:row>332</xdr:row>
      <xdr:rowOff>139024</xdr:rowOff>
    </xdr:from>
    <xdr:ext cx="772436" cy="980194"/>
    <xdr:pic>
      <xdr:nvPicPr>
        <xdr:cNvPr id="29" name="Obrázek 28" descr="PE100 spigot saddle monobloc O110.JPG">
          <a:extLst>
            <a:ext uri="{FF2B5EF4-FFF2-40B4-BE49-F238E27FC236}">
              <a16:creationId xmlns:a16="http://schemas.microsoft.com/office/drawing/2014/main" id="{533DF147-A3A2-432E-A442-7D552B521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05" y="57056614"/>
          <a:ext cx="772436" cy="980194"/>
        </a:xfrm>
        <a:prstGeom prst="rect">
          <a:avLst/>
        </a:prstGeom>
      </xdr:spPr>
    </xdr:pic>
    <xdr:clientData/>
  </xdr:oneCellAnchor>
  <xdr:oneCellAnchor>
    <xdr:from>
      <xdr:col>1</xdr:col>
      <xdr:colOff>844826</xdr:colOff>
      <xdr:row>234</xdr:row>
      <xdr:rowOff>99391</xdr:rowOff>
    </xdr:from>
    <xdr:ext cx="1004763" cy="1101332"/>
    <xdr:pic>
      <xdr:nvPicPr>
        <xdr:cNvPr id="30" name="Obrázek 29" descr="PE100 spigot tee monobloc O40.JPG">
          <a:extLst>
            <a:ext uri="{FF2B5EF4-FFF2-40B4-BE49-F238E27FC236}">
              <a16:creationId xmlns:a16="http://schemas.microsoft.com/office/drawing/2014/main" id="{1D9BD6E1-4465-464A-877A-79B2FEEAF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218206" y="40214881"/>
          <a:ext cx="1004763" cy="1101332"/>
        </a:xfrm>
        <a:prstGeom prst="rect">
          <a:avLst/>
        </a:prstGeom>
      </xdr:spPr>
    </xdr:pic>
    <xdr:clientData/>
  </xdr:oneCellAnchor>
  <xdr:oneCellAnchor>
    <xdr:from>
      <xdr:col>1</xdr:col>
      <xdr:colOff>778566</xdr:colOff>
      <xdr:row>241</xdr:row>
      <xdr:rowOff>16565</xdr:rowOff>
    </xdr:from>
    <xdr:ext cx="1068148" cy="1456993"/>
    <xdr:pic>
      <xdr:nvPicPr>
        <xdr:cNvPr id="31" name="Obrázek 30" descr="PE100 spigot tee monobloc O110.JPG">
          <a:extLst>
            <a:ext uri="{FF2B5EF4-FFF2-40B4-BE49-F238E27FC236}">
              <a16:creationId xmlns:a16="http://schemas.microsoft.com/office/drawing/2014/main" id="{266B7DD8-9C5C-4212-BC70-1407F7558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220526" y="41339825"/>
          <a:ext cx="1068148" cy="14569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9">
          <cell r="J9" t="str">
            <v>00/00/00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C8DB-ABC9-4E62-9651-B3C2A6817FCF}">
  <sheetPr>
    <tabColor theme="2"/>
  </sheetPr>
  <dimension ref="A2:I600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8.88671875" defaultRowHeight="13.8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15.6640625" style="1" customWidth="1"/>
    <col min="5" max="5" width="10.6640625" style="1" customWidth="1"/>
    <col min="6" max="7" width="14.6640625" style="2" customWidth="1"/>
    <col min="8" max="8" width="0.6640625" style="1" customWidth="1"/>
    <col min="9" max="9" width="17" style="1" customWidth="1"/>
    <col min="10" max="210" width="8.88671875" style="1"/>
    <col min="211" max="211" width="2.44140625" style="1" customWidth="1"/>
    <col min="212" max="212" width="29.109375" style="1" customWidth="1"/>
    <col min="213" max="213" width="9.88671875" style="1" customWidth="1"/>
    <col min="214" max="217" width="10.109375" style="1" customWidth="1"/>
    <col min="218" max="218" width="8.88671875" style="1"/>
    <col min="219" max="219" width="11.44140625" style="1" bestFit="1" customWidth="1"/>
    <col min="220" max="466" width="8.88671875" style="1"/>
    <col min="467" max="467" width="2.44140625" style="1" customWidth="1"/>
    <col min="468" max="468" width="29.109375" style="1" customWidth="1"/>
    <col min="469" max="469" width="9.88671875" style="1" customWidth="1"/>
    <col min="470" max="473" width="10.109375" style="1" customWidth="1"/>
    <col min="474" max="474" width="8.88671875" style="1"/>
    <col min="475" max="475" width="11.44140625" style="1" bestFit="1" customWidth="1"/>
    <col min="476" max="722" width="8.88671875" style="1"/>
    <col min="723" max="723" width="2.44140625" style="1" customWidth="1"/>
    <col min="724" max="724" width="29.109375" style="1" customWidth="1"/>
    <col min="725" max="725" width="9.88671875" style="1" customWidth="1"/>
    <col min="726" max="729" width="10.109375" style="1" customWidth="1"/>
    <col min="730" max="730" width="8.88671875" style="1"/>
    <col min="731" max="731" width="11.44140625" style="1" bestFit="1" customWidth="1"/>
    <col min="732" max="978" width="8.88671875" style="1"/>
    <col min="979" max="979" width="2.44140625" style="1" customWidth="1"/>
    <col min="980" max="980" width="29.109375" style="1" customWidth="1"/>
    <col min="981" max="981" width="9.88671875" style="1" customWidth="1"/>
    <col min="982" max="985" width="10.109375" style="1" customWidth="1"/>
    <col min="986" max="986" width="8.88671875" style="1"/>
    <col min="987" max="987" width="11.44140625" style="1" bestFit="1" customWidth="1"/>
    <col min="988" max="1234" width="8.88671875" style="1"/>
    <col min="1235" max="1235" width="2.44140625" style="1" customWidth="1"/>
    <col min="1236" max="1236" width="29.109375" style="1" customWidth="1"/>
    <col min="1237" max="1237" width="9.88671875" style="1" customWidth="1"/>
    <col min="1238" max="1241" width="10.109375" style="1" customWidth="1"/>
    <col min="1242" max="1242" width="8.88671875" style="1"/>
    <col min="1243" max="1243" width="11.44140625" style="1" bestFit="1" customWidth="1"/>
    <col min="1244" max="1490" width="8.88671875" style="1"/>
    <col min="1491" max="1491" width="2.44140625" style="1" customWidth="1"/>
    <col min="1492" max="1492" width="29.109375" style="1" customWidth="1"/>
    <col min="1493" max="1493" width="9.88671875" style="1" customWidth="1"/>
    <col min="1494" max="1497" width="10.109375" style="1" customWidth="1"/>
    <col min="1498" max="1498" width="8.88671875" style="1"/>
    <col min="1499" max="1499" width="11.44140625" style="1" bestFit="1" customWidth="1"/>
    <col min="1500" max="1746" width="8.88671875" style="1"/>
    <col min="1747" max="1747" width="2.44140625" style="1" customWidth="1"/>
    <col min="1748" max="1748" width="29.109375" style="1" customWidth="1"/>
    <col min="1749" max="1749" width="9.88671875" style="1" customWidth="1"/>
    <col min="1750" max="1753" width="10.109375" style="1" customWidth="1"/>
    <col min="1754" max="1754" width="8.88671875" style="1"/>
    <col min="1755" max="1755" width="11.44140625" style="1" bestFit="1" customWidth="1"/>
    <col min="1756" max="2002" width="8.88671875" style="1"/>
    <col min="2003" max="2003" width="2.44140625" style="1" customWidth="1"/>
    <col min="2004" max="2004" width="29.109375" style="1" customWidth="1"/>
    <col min="2005" max="2005" width="9.88671875" style="1" customWidth="1"/>
    <col min="2006" max="2009" width="10.109375" style="1" customWidth="1"/>
    <col min="2010" max="2010" width="8.88671875" style="1"/>
    <col min="2011" max="2011" width="11.44140625" style="1" bestFit="1" customWidth="1"/>
    <col min="2012" max="2258" width="8.88671875" style="1"/>
    <col min="2259" max="2259" width="2.44140625" style="1" customWidth="1"/>
    <col min="2260" max="2260" width="29.109375" style="1" customWidth="1"/>
    <col min="2261" max="2261" width="9.88671875" style="1" customWidth="1"/>
    <col min="2262" max="2265" width="10.109375" style="1" customWidth="1"/>
    <col min="2266" max="2266" width="8.88671875" style="1"/>
    <col min="2267" max="2267" width="11.44140625" style="1" bestFit="1" customWidth="1"/>
    <col min="2268" max="2514" width="8.88671875" style="1"/>
    <col min="2515" max="2515" width="2.44140625" style="1" customWidth="1"/>
    <col min="2516" max="2516" width="29.109375" style="1" customWidth="1"/>
    <col min="2517" max="2517" width="9.88671875" style="1" customWidth="1"/>
    <col min="2518" max="2521" width="10.109375" style="1" customWidth="1"/>
    <col min="2522" max="2522" width="8.88671875" style="1"/>
    <col min="2523" max="2523" width="11.44140625" style="1" bestFit="1" customWidth="1"/>
    <col min="2524" max="2770" width="8.88671875" style="1"/>
    <col min="2771" max="2771" width="2.44140625" style="1" customWidth="1"/>
    <col min="2772" max="2772" width="29.109375" style="1" customWidth="1"/>
    <col min="2773" max="2773" width="9.88671875" style="1" customWidth="1"/>
    <col min="2774" max="2777" width="10.109375" style="1" customWidth="1"/>
    <col min="2778" max="2778" width="8.88671875" style="1"/>
    <col min="2779" max="2779" width="11.44140625" style="1" bestFit="1" customWidth="1"/>
    <col min="2780" max="3026" width="8.88671875" style="1"/>
    <col min="3027" max="3027" width="2.44140625" style="1" customWidth="1"/>
    <col min="3028" max="3028" width="29.109375" style="1" customWidth="1"/>
    <col min="3029" max="3029" width="9.88671875" style="1" customWidth="1"/>
    <col min="3030" max="3033" width="10.109375" style="1" customWidth="1"/>
    <col min="3034" max="3034" width="8.88671875" style="1"/>
    <col min="3035" max="3035" width="11.44140625" style="1" bestFit="1" customWidth="1"/>
    <col min="3036" max="3282" width="8.88671875" style="1"/>
    <col min="3283" max="3283" width="2.44140625" style="1" customWidth="1"/>
    <col min="3284" max="3284" width="29.109375" style="1" customWidth="1"/>
    <col min="3285" max="3285" width="9.88671875" style="1" customWidth="1"/>
    <col min="3286" max="3289" width="10.109375" style="1" customWidth="1"/>
    <col min="3290" max="3290" width="8.88671875" style="1"/>
    <col min="3291" max="3291" width="11.44140625" style="1" bestFit="1" customWidth="1"/>
    <col min="3292" max="3538" width="8.88671875" style="1"/>
    <col min="3539" max="3539" width="2.44140625" style="1" customWidth="1"/>
    <col min="3540" max="3540" width="29.109375" style="1" customWidth="1"/>
    <col min="3541" max="3541" width="9.88671875" style="1" customWidth="1"/>
    <col min="3542" max="3545" width="10.109375" style="1" customWidth="1"/>
    <col min="3546" max="3546" width="8.88671875" style="1"/>
    <col min="3547" max="3547" width="11.44140625" style="1" bestFit="1" customWidth="1"/>
    <col min="3548" max="3794" width="8.88671875" style="1"/>
    <col min="3795" max="3795" width="2.44140625" style="1" customWidth="1"/>
    <col min="3796" max="3796" width="29.109375" style="1" customWidth="1"/>
    <col min="3797" max="3797" width="9.88671875" style="1" customWidth="1"/>
    <col min="3798" max="3801" width="10.109375" style="1" customWidth="1"/>
    <col min="3802" max="3802" width="8.88671875" style="1"/>
    <col min="3803" max="3803" width="11.44140625" style="1" bestFit="1" customWidth="1"/>
    <col min="3804" max="4050" width="8.88671875" style="1"/>
    <col min="4051" max="4051" width="2.44140625" style="1" customWidth="1"/>
    <col min="4052" max="4052" width="29.109375" style="1" customWidth="1"/>
    <col min="4053" max="4053" width="9.88671875" style="1" customWidth="1"/>
    <col min="4054" max="4057" width="10.109375" style="1" customWidth="1"/>
    <col min="4058" max="4058" width="8.88671875" style="1"/>
    <col min="4059" max="4059" width="11.44140625" style="1" bestFit="1" customWidth="1"/>
    <col min="4060" max="4306" width="8.88671875" style="1"/>
    <col min="4307" max="4307" width="2.44140625" style="1" customWidth="1"/>
    <col min="4308" max="4308" width="29.109375" style="1" customWidth="1"/>
    <col min="4309" max="4309" width="9.88671875" style="1" customWidth="1"/>
    <col min="4310" max="4313" width="10.109375" style="1" customWidth="1"/>
    <col min="4314" max="4314" width="8.88671875" style="1"/>
    <col min="4315" max="4315" width="11.44140625" style="1" bestFit="1" customWidth="1"/>
    <col min="4316" max="4562" width="8.88671875" style="1"/>
    <col min="4563" max="4563" width="2.44140625" style="1" customWidth="1"/>
    <col min="4564" max="4564" width="29.109375" style="1" customWidth="1"/>
    <col min="4565" max="4565" width="9.88671875" style="1" customWidth="1"/>
    <col min="4566" max="4569" width="10.109375" style="1" customWidth="1"/>
    <col min="4570" max="4570" width="8.88671875" style="1"/>
    <col min="4571" max="4571" width="11.44140625" style="1" bestFit="1" customWidth="1"/>
    <col min="4572" max="4818" width="8.88671875" style="1"/>
    <col min="4819" max="4819" width="2.44140625" style="1" customWidth="1"/>
    <col min="4820" max="4820" width="29.109375" style="1" customWidth="1"/>
    <col min="4821" max="4821" width="9.88671875" style="1" customWidth="1"/>
    <col min="4822" max="4825" width="10.109375" style="1" customWidth="1"/>
    <col min="4826" max="4826" width="8.88671875" style="1"/>
    <col min="4827" max="4827" width="11.44140625" style="1" bestFit="1" customWidth="1"/>
    <col min="4828" max="5074" width="8.88671875" style="1"/>
    <col min="5075" max="5075" width="2.44140625" style="1" customWidth="1"/>
    <col min="5076" max="5076" width="29.109375" style="1" customWidth="1"/>
    <col min="5077" max="5077" width="9.88671875" style="1" customWidth="1"/>
    <col min="5078" max="5081" width="10.109375" style="1" customWidth="1"/>
    <col min="5082" max="5082" width="8.88671875" style="1"/>
    <col min="5083" max="5083" width="11.44140625" style="1" bestFit="1" customWidth="1"/>
    <col min="5084" max="5330" width="8.88671875" style="1"/>
    <col min="5331" max="5331" width="2.44140625" style="1" customWidth="1"/>
    <col min="5332" max="5332" width="29.109375" style="1" customWidth="1"/>
    <col min="5333" max="5333" width="9.88671875" style="1" customWidth="1"/>
    <col min="5334" max="5337" width="10.109375" style="1" customWidth="1"/>
    <col min="5338" max="5338" width="8.88671875" style="1"/>
    <col min="5339" max="5339" width="11.44140625" style="1" bestFit="1" customWidth="1"/>
    <col min="5340" max="5586" width="8.88671875" style="1"/>
    <col min="5587" max="5587" width="2.44140625" style="1" customWidth="1"/>
    <col min="5588" max="5588" width="29.109375" style="1" customWidth="1"/>
    <col min="5589" max="5589" width="9.88671875" style="1" customWidth="1"/>
    <col min="5590" max="5593" width="10.109375" style="1" customWidth="1"/>
    <col min="5594" max="5594" width="8.88671875" style="1"/>
    <col min="5595" max="5595" width="11.44140625" style="1" bestFit="1" customWidth="1"/>
    <col min="5596" max="5842" width="8.88671875" style="1"/>
    <col min="5843" max="5843" width="2.44140625" style="1" customWidth="1"/>
    <col min="5844" max="5844" width="29.109375" style="1" customWidth="1"/>
    <col min="5845" max="5845" width="9.88671875" style="1" customWidth="1"/>
    <col min="5846" max="5849" width="10.109375" style="1" customWidth="1"/>
    <col min="5850" max="5850" width="8.88671875" style="1"/>
    <col min="5851" max="5851" width="11.44140625" style="1" bestFit="1" customWidth="1"/>
    <col min="5852" max="6098" width="8.88671875" style="1"/>
    <col min="6099" max="6099" width="2.44140625" style="1" customWidth="1"/>
    <col min="6100" max="6100" width="29.109375" style="1" customWidth="1"/>
    <col min="6101" max="6101" width="9.88671875" style="1" customWidth="1"/>
    <col min="6102" max="6105" width="10.109375" style="1" customWidth="1"/>
    <col min="6106" max="6106" width="8.88671875" style="1"/>
    <col min="6107" max="6107" width="11.44140625" style="1" bestFit="1" customWidth="1"/>
    <col min="6108" max="6354" width="8.88671875" style="1"/>
    <col min="6355" max="6355" width="2.44140625" style="1" customWidth="1"/>
    <col min="6356" max="6356" width="29.109375" style="1" customWidth="1"/>
    <col min="6357" max="6357" width="9.88671875" style="1" customWidth="1"/>
    <col min="6358" max="6361" width="10.109375" style="1" customWidth="1"/>
    <col min="6362" max="6362" width="8.88671875" style="1"/>
    <col min="6363" max="6363" width="11.44140625" style="1" bestFit="1" customWidth="1"/>
    <col min="6364" max="6610" width="8.88671875" style="1"/>
    <col min="6611" max="6611" width="2.44140625" style="1" customWidth="1"/>
    <col min="6612" max="6612" width="29.109375" style="1" customWidth="1"/>
    <col min="6613" max="6613" width="9.88671875" style="1" customWidth="1"/>
    <col min="6614" max="6617" width="10.109375" style="1" customWidth="1"/>
    <col min="6618" max="6618" width="8.88671875" style="1"/>
    <col min="6619" max="6619" width="11.44140625" style="1" bestFit="1" customWidth="1"/>
    <col min="6620" max="6866" width="8.88671875" style="1"/>
    <col min="6867" max="6867" width="2.44140625" style="1" customWidth="1"/>
    <col min="6868" max="6868" width="29.109375" style="1" customWidth="1"/>
    <col min="6869" max="6869" width="9.88671875" style="1" customWidth="1"/>
    <col min="6870" max="6873" width="10.109375" style="1" customWidth="1"/>
    <col min="6874" max="6874" width="8.88671875" style="1"/>
    <col min="6875" max="6875" width="11.44140625" style="1" bestFit="1" customWidth="1"/>
    <col min="6876" max="7122" width="8.88671875" style="1"/>
    <col min="7123" max="7123" width="2.44140625" style="1" customWidth="1"/>
    <col min="7124" max="7124" width="29.109375" style="1" customWidth="1"/>
    <col min="7125" max="7125" width="9.88671875" style="1" customWidth="1"/>
    <col min="7126" max="7129" width="10.109375" style="1" customWidth="1"/>
    <col min="7130" max="7130" width="8.88671875" style="1"/>
    <col min="7131" max="7131" width="11.44140625" style="1" bestFit="1" customWidth="1"/>
    <col min="7132" max="7378" width="8.88671875" style="1"/>
    <col min="7379" max="7379" width="2.44140625" style="1" customWidth="1"/>
    <col min="7380" max="7380" width="29.109375" style="1" customWidth="1"/>
    <col min="7381" max="7381" width="9.88671875" style="1" customWidth="1"/>
    <col min="7382" max="7385" width="10.109375" style="1" customWidth="1"/>
    <col min="7386" max="7386" width="8.88671875" style="1"/>
    <col min="7387" max="7387" width="11.44140625" style="1" bestFit="1" customWidth="1"/>
    <col min="7388" max="7634" width="8.88671875" style="1"/>
    <col min="7635" max="7635" width="2.44140625" style="1" customWidth="1"/>
    <col min="7636" max="7636" width="29.109375" style="1" customWidth="1"/>
    <col min="7637" max="7637" width="9.88671875" style="1" customWidth="1"/>
    <col min="7638" max="7641" width="10.109375" style="1" customWidth="1"/>
    <col min="7642" max="7642" width="8.88671875" style="1"/>
    <col min="7643" max="7643" width="11.44140625" style="1" bestFit="1" customWidth="1"/>
    <col min="7644" max="7890" width="8.88671875" style="1"/>
    <col min="7891" max="7891" width="2.44140625" style="1" customWidth="1"/>
    <col min="7892" max="7892" width="29.109375" style="1" customWidth="1"/>
    <col min="7893" max="7893" width="9.88671875" style="1" customWidth="1"/>
    <col min="7894" max="7897" width="10.109375" style="1" customWidth="1"/>
    <col min="7898" max="7898" width="8.88671875" style="1"/>
    <col min="7899" max="7899" width="11.44140625" style="1" bestFit="1" customWidth="1"/>
    <col min="7900" max="8146" width="8.88671875" style="1"/>
    <col min="8147" max="8147" width="2.44140625" style="1" customWidth="1"/>
    <col min="8148" max="8148" width="29.109375" style="1" customWidth="1"/>
    <col min="8149" max="8149" width="9.88671875" style="1" customWidth="1"/>
    <col min="8150" max="8153" width="10.109375" style="1" customWidth="1"/>
    <col min="8154" max="8154" width="8.88671875" style="1"/>
    <col min="8155" max="8155" width="11.44140625" style="1" bestFit="1" customWidth="1"/>
    <col min="8156" max="8402" width="8.88671875" style="1"/>
    <col min="8403" max="8403" width="2.44140625" style="1" customWidth="1"/>
    <col min="8404" max="8404" width="29.109375" style="1" customWidth="1"/>
    <col min="8405" max="8405" width="9.88671875" style="1" customWidth="1"/>
    <col min="8406" max="8409" width="10.109375" style="1" customWidth="1"/>
    <col min="8410" max="8410" width="8.88671875" style="1"/>
    <col min="8411" max="8411" width="11.44140625" style="1" bestFit="1" customWidth="1"/>
    <col min="8412" max="8658" width="8.88671875" style="1"/>
    <col min="8659" max="8659" width="2.44140625" style="1" customWidth="1"/>
    <col min="8660" max="8660" width="29.109375" style="1" customWidth="1"/>
    <col min="8661" max="8661" width="9.88671875" style="1" customWidth="1"/>
    <col min="8662" max="8665" width="10.109375" style="1" customWidth="1"/>
    <col min="8666" max="8666" width="8.88671875" style="1"/>
    <col min="8667" max="8667" width="11.44140625" style="1" bestFit="1" customWidth="1"/>
    <col min="8668" max="8914" width="8.88671875" style="1"/>
    <col min="8915" max="8915" width="2.44140625" style="1" customWidth="1"/>
    <col min="8916" max="8916" width="29.109375" style="1" customWidth="1"/>
    <col min="8917" max="8917" width="9.88671875" style="1" customWidth="1"/>
    <col min="8918" max="8921" width="10.109375" style="1" customWidth="1"/>
    <col min="8922" max="8922" width="8.88671875" style="1"/>
    <col min="8923" max="8923" width="11.44140625" style="1" bestFit="1" customWidth="1"/>
    <col min="8924" max="9170" width="8.88671875" style="1"/>
    <col min="9171" max="9171" width="2.44140625" style="1" customWidth="1"/>
    <col min="9172" max="9172" width="29.109375" style="1" customWidth="1"/>
    <col min="9173" max="9173" width="9.88671875" style="1" customWidth="1"/>
    <col min="9174" max="9177" width="10.109375" style="1" customWidth="1"/>
    <col min="9178" max="9178" width="8.88671875" style="1"/>
    <col min="9179" max="9179" width="11.44140625" style="1" bestFit="1" customWidth="1"/>
    <col min="9180" max="9426" width="8.88671875" style="1"/>
    <col min="9427" max="9427" width="2.44140625" style="1" customWidth="1"/>
    <col min="9428" max="9428" width="29.109375" style="1" customWidth="1"/>
    <col min="9429" max="9429" width="9.88671875" style="1" customWidth="1"/>
    <col min="9430" max="9433" width="10.109375" style="1" customWidth="1"/>
    <col min="9434" max="9434" width="8.88671875" style="1"/>
    <col min="9435" max="9435" width="11.44140625" style="1" bestFit="1" customWidth="1"/>
    <col min="9436" max="9682" width="8.88671875" style="1"/>
    <col min="9683" max="9683" width="2.44140625" style="1" customWidth="1"/>
    <col min="9684" max="9684" width="29.109375" style="1" customWidth="1"/>
    <col min="9685" max="9685" width="9.88671875" style="1" customWidth="1"/>
    <col min="9686" max="9689" width="10.109375" style="1" customWidth="1"/>
    <col min="9690" max="9690" width="8.88671875" style="1"/>
    <col min="9691" max="9691" width="11.44140625" style="1" bestFit="1" customWidth="1"/>
    <col min="9692" max="9938" width="8.88671875" style="1"/>
    <col min="9939" max="9939" width="2.44140625" style="1" customWidth="1"/>
    <col min="9940" max="9940" width="29.109375" style="1" customWidth="1"/>
    <col min="9941" max="9941" width="9.88671875" style="1" customWidth="1"/>
    <col min="9942" max="9945" width="10.109375" style="1" customWidth="1"/>
    <col min="9946" max="9946" width="8.88671875" style="1"/>
    <col min="9947" max="9947" width="11.44140625" style="1" bestFit="1" customWidth="1"/>
    <col min="9948" max="10194" width="8.88671875" style="1"/>
    <col min="10195" max="10195" width="2.44140625" style="1" customWidth="1"/>
    <col min="10196" max="10196" width="29.109375" style="1" customWidth="1"/>
    <col min="10197" max="10197" width="9.88671875" style="1" customWidth="1"/>
    <col min="10198" max="10201" width="10.109375" style="1" customWidth="1"/>
    <col min="10202" max="10202" width="8.88671875" style="1"/>
    <col min="10203" max="10203" width="11.44140625" style="1" bestFit="1" customWidth="1"/>
    <col min="10204" max="10450" width="8.88671875" style="1"/>
    <col min="10451" max="10451" width="2.44140625" style="1" customWidth="1"/>
    <col min="10452" max="10452" width="29.109375" style="1" customWidth="1"/>
    <col min="10453" max="10453" width="9.88671875" style="1" customWidth="1"/>
    <col min="10454" max="10457" width="10.109375" style="1" customWidth="1"/>
    <col min="10458" max="10458" width="8.88671875" style="1"/>
    <col min="10459" max="10459" width="11.44140625" style="1" bestFit="1" customWidth="1"/>
    <col min="10460" max="10706" width="8.88671875" style="1"/>
    <col min="10707" max="10707" width="2.44140625" style="1" customWidth="1"/>
    <col min="10708" max="10708" width="29.109375" style="1" customWidth="1"/>
    <col min="10709" max="10709" width="9.88671875" style="1" customWidth="1"/>
    <col min="10710" max="10713" width="10.109375" style="1" customWidth="1"/>
    <col min="10714" max="10714" width="8.88671875" style="1"/>
    <col min="10715" max="10715" width="11.44140625" style="1" bestFit="1" customWidth="1"/>
    <col min="10716" max="10962" width="8.88671875" style="1"/>
    <col min="10963" max="10963" width="2.44140625" style="1" customWidth="1"/>
    <col min="10964" max="10964" width="29.109375" style="1" customWidth="1"/>
    <col min="10965" max="10965" width="9.88671875" style="1" customWidth="1"/>
    <col min="10966" max="10969" width="10.109375" style="1" customWidth="1"/>
    <col min="10970" max="10970" width="8.88671875" style="1"/>
    <col min="10971" max="10971" width="11.44140625" style="1" bestFit="1" customWidth="1"/>
    <col min="10972" max="11218" width="8.88671875" style="1"/>
    <col min="11219" max="11219" width="2.44140625" style="1" customWidth="1"/>
    <col min="11220" max="11220" width="29.109375" style="1" customWidth="1"/>
    <col min="11221" max="11221" width="9.88671875" style="1" customWidth="1"/>
    <col min="11222" max="11225" width="10.109375" style="1" customWidth="1"/>
    <col min="11226" max="11226" width="8.88671875" style="1"/>
    <col min="11227" max="11227" width="11.44140625" style="1" bestFit="1" customWidth="1"/>
    <col min="11228" max="11474" width="8.88671875" style="1"/>
    <col min="11475" max="11475" width="2.44140625" style="1" customWidth="1"/>
    <col min="11476" max="11476" width="29.109375" style="1" customWidth="1"/>
    <col min="11477" max="11477" width="9.88671875" style="1" customWidth="1"/>
    <col min="11478" max="11481" width="10.109375" style="1" customWidth="1"/>
    <col min="11482" max="11482" width="8.88671875" style="1"/>
    <col min="11483" max="11483" width="11.44140625" style="1" bestFit="1" customWidth="1"/>
    <col min="11484" max="11730" width="8.88671875" style="1"/>
    <col min="11731" max="11731" width="2.44140625" style="1" customWidth="1"/>
    <col min="11732" max="11732" width="29.109375" style="1" customWidth="1"/>
    <col min="11733" max="11733" width="9.88671875" style="1" customWidth="1"/>
    <col min="11734" max="11737" width="10.109375" style="1" customWidth="1"/>
    <col min="11738" max="11738" width="8.88671875" style="1"/>
    <col min="11739" max="11739" width="11.44140625" style="1" bestFit="1" customWidth="1"/>
    <col min="11740" max="11986" width="8.88671875" style="1"/>
    <col min="11987" max="11987" width="2.44140625" style="1" customWidth="1"/>
    <col min="11988" max="11988" width="29.109375" style="1" customWidth="1"/>
    <col min="11989" max="11989" width="9.88671875" style="1" customWidth="1"/>
    <col min="11990" max="11993" width="10.109375" style="1" customWidth="1"/>
    <col min="11994" max="11994" width="8.88671875" style="1"/>
    <col min="11995" max="11995" width="11.44140625" style="1" bestFit="1" customWidth="1"/>
    <col min="11996" max="12242" width="8.88671875" style="1"/>
    <col min="12243" max="12243" width="2.44140625" style="1" customWidth="1"/>
    <col min="12244" max="12244" width="29.109375" style="1" customWidth="1"/>
    <col min="12245" max="12245" width="9.88671875" style="1" customWidth="1"/>
    <col min="12246" max="12249" width="10.109375" style="1" customWidth="1"/>
    <col min="12250" max="12250" width="8.88671875" style="1"/>
    <col min="12251" max="12251" width="11.44140625" style="1" bestFit="1" customWidth="1"/>
    <col min="12252" max="12498" width="8.88671875" style="1"/>
    <col min="12499" max="12499" width="2.44140625" style="1" customWidth="1"/>
    <col min="12500" max="12500" width="29.109375" style="1" customWidth="1"/>
    <col min="12501" max="12501" width="9.88671875" style="1" customWidth="1"/>
    <col min="12502" max="12505" width="10.109375" style="1" customWidth="1"/>
    <col min="12506" max="12506" width="8.88671875" style="1"/>
    <col min="12507" max="12507" width="11.44140625" style="1" bestFit="1" customWidth="1"/>
    <col min="12508" max="12754" width="8.88671875" style="1"/>
    <col min="12755" max="12755" width="2.44140625" style="1" customWidth="1"/>
    <col min="12756" max="12756" width="29.109375" style="1" customWidth="1"/>
    <col min="12757" max="12757" width="9.88671875" style="1" customWidth="1"/>
    <col min="12758" max="12761" width="10.109375" style="1" customWidth="1"/>
    <col min="12762" max="12762" width="8.88671875" style="1"/>
    <col min="12763" max="12763" width="11.44140625" style="1" bestFit="1" customWidth="1"/>
    <col min="12764" max="13010" width="8.88671875" style="1"/>
    <col min="13011" max="13011" width="2.44140625" style="1" customWidth="1"/>
    <col min="13012" max="13012" width="29.109375" style="1" customWidth="1"/>
    <col min="13013" max="13013" width="9.88671875" style="1" customWidth="1"/>
    <col min="13014" max="13017" width="10.109375" style="1" customWidth="1"/>
    <col min="13018" max="13018" width="8.88671875" style="1"/>
    <col min="13019" max="13019" width="11.44140625" style="1" bestFit="1" customWidth="1"/>
    <col min="13020" max="13266" width="8.88671875" style="1"/>
    <col min="13267" max="13267" width="2.44140625" style="1" customWidth="1"/>
    <col min="13268" max="13268" width="29.109375" style="1" customWidth="1"/>
    <col min="13269" max="13269" width="9.88671875" style="1" customWidth="1"/>
    <col min="13270" max="13273" width="10.109375" style="1" customWidth="1"/>
    <col min="13274" max="13274" width="8.88671875" style="1"/>
    <col min="13275" max="13275" width="11.44140625" style="1" bestFit="1" customWidth="1"/>
    <col min="13276" max="13522" width="8.88671875" style="1"/>
    <col min="13523" max="13523" width="2.44140625" style="1" customWidth="1"/>
    <col min="13524" max="13524" width="29.109375" style="1" customWidth="1"/>
    <col min="13525" max="13525" width="9.88671875" style="1" customWidth="1"/>
    <col min="13526" max="13529" width="10.109375" style="1" customWidth="1"/>
    <col min="13530" max="13530" width="8.88671875" style="1"/>
    <col min="13531" max="13531" width="11.44140625" style="1" bestFit="1" customWidth="1"/>
    <col min="13532" max="13778" width="8.88671875" style="1"/>
    <col min="13779" max="13779" width="2.44140625" style="1" customWidth="1"/>
    <col min="13780" max="13780" width="29.109375" style="1" customWidth="1"/>
    <col min="13781" max="13781" width="9.88671875" style="1" customWidth="1"/>
    <col min="13782" max="13785" width="10.109375" style="1" customWidth="1"/>
    <col min="13786" max="13786" width="8.88671875" style="1"/>
    <col min="13787" max="13787" width="11.44140625" style="1" bestFit="1" customWidth="1"/>
    <col min="13788" max="14034" width="8.88671875" style="1"/>
    <col min="14035" max="14035" width="2.44140625" style="1" customWidth="1"/>
    <col min="14036" max="14036" width="29.109375" style="1" customWidth="1"/>
    <col min="14037" max="14037" width="9.88671875" style="1" customWidth="1"/>
    <col min="14038" max="14041" width="10.109375" style="1" customWidth="1"/>
    <col min="14042" max="14042" width="8.88671875" style="1"/>
    <col min="14043" max="14043" width="11.44140625" style="1" bestFit="1" customWidth="1"/>
    <col min="14044" max="14290" width="8.88671875" style="1"/>
    <col min="14291" max="14291" width="2.44140625" style="1" customWidth="1"/>
    <col min="14292" max="14292" width="29.109375" style="1" customWidth="1"/>
    <col min="14293" max="14293" width="9.88671875" style="1" customWidth="1"/>
    <col min="14294" max="14297" width="10.109375" style="1" customWidth="1"/>
    <col min="14298" max="14298" width="8.88671875" style="1"/>
    <col min="14299" max="14299" width="11.44140625" style="1" bestFit="1" customWidth="1"/>
    <col min="14300" max="14546" width="8.88671875" style="1"/>
    <col min="14547" max="14547" width="2.44140625" style="1" customWidth="1"/>
    <col min="14548" max="14548" width="29.109375" style="1" customWidth="1"/>
    <col min="14549" max="14549" width="9.88671875" style="1" customWidth="1"/>
    <col min="14550" max="14553" width="10.109375" style="1" customWidth="1"/>
    <col min="14554" max="14554" width="8.88671875" style="1"/>
    <col min="14555" max="14555" width="11.44140625" style="1" bestFit="1" customWidth="1"/>
    <col min="14556" max="14802" width="8.88671875" style="1"/>
    <col min="14803" max="14803" width="2.44140625" style="1" customWidth="1"/>
    <col min="14804" max="14804" width="29.109375" style="1" customWidth="1"/>
    <col min="14805" max="14805" width="9.88671875" style="1" customWidth="1"/>
    <col min="14806" max="14809" width="10.109375" style="1" customWidth="1"/>
    <col min="14810" max="14810" width="8.88671875" style="1"/>
    <col min="14811" max="14811" width="11.44140625" style="1" bestFit="1" customWidth="1"/>
    <col min="14812" max="15058" width="8.88671875" style="1"/>
    <col min="15059" max="15059" width="2.44140625" style="1" customWidth="1"/>
    <col min="15060" max="15060" width="29.109375" style="1" customWidth="1"/>
    <col min="15061" max="15061" width="9.88671875" style="1" customWidth="1"/>
    <col min="15062" max="15065" width="10.109375" style="1" customWidth="1"/>
    <col min="15066" max="15066" width="8.88671875" style="1"/>
    <col min="15067" max="15067" width="11.44140625" style="1" bestFit="1" customWidth="1"/>
    <col min="15068" max="15314" width="8.88671875" style="1"/>
    <col min="15315" max="15315" width="2.44140625" style="1" customWidth="1"/>
    <col min="15316" max="15316" width="29.109375" style="1" customWidth="1"/>
    <col min="15317" max="15317" width="9.88671875" style="1" customWidth="1"/>
    <col min="15318" max="15321" width="10.109375" style="1" customWidth="1"/>
    <col min="15322" max="15322" width="8.88671875" style="1"/>
    <col min="15323" max="15323" width="11.44140625" style="1" bestFit="1" customWidth="1"/>
    <col min="15324" max="15570" width="8.88671875" style="1"/>
    <col min="15571" max="15571" width="2.44140625" style="1" customWidth="1"/>
    <col min="15572" max="15572" width="29.109375" style="1" customWidth="1"/>
    <col min="15573" max="15573" width="9.88671875" style="1" customWidth="1"/>
    <col min="15574" max="15577" width="10.109375" style="1" customWidth="1"/>
    <col min="15578" max="15578" width="8.88671875" style="1"/>
    <col min="15579" max="15579" width="11.44140625" style="1" bestFit="1" customWidth="1"/>
    <col min="15580" max="15826" width="8.88671875" style="1"/>
    <col min="15827" max="15827" width="2.44140625" style="1" customWidth="1"/>
    <col min="15828" max="15828" width="29.109375" style="1" customWidth="1"/>
    <col min="15829" max="15829" width="9.88671875" style="1" customWidth="1"/>
    <col min="15830" max="15833" width="10.109375" style="1" customWidth="1"/>
    <col min="15834" max="15834" width="8.88671875" style="1"/>
    <col min="15835" max="15835" width="11.44140625" style="1" bestFit="1" customWidth="1"/>
    <col min="15836" max="16082" width="8.88671875" style="1"/>
    <col min="16083" max="16083" width="2.44140625" style="1" customWidth="1"/>
    <col min="16084" max="16084" width="29.109375" style="1" customWidth="1"/>
    <col min="16085" max="16085" width="9.88671875" style="1" customWidth="1"/>
    <col min="16086" max="16089" width="10.109375" style="1" customWidth="1"/>
    <col min="16090" max="16090" width="8.88671875" style="1"/>
    <col min="16091" max="16091" width="11.44140625" style="1" bestFit="1" customWidth="1"/>
    <col min="16092" max="16384" width="8.88671875" style="1"/>
  </cols>
  <sheetData>
    <row r="2" spans="2:9" ht="21.75" customHeight="1" x14ac:dyDescent="0.3">
      <c r="B2" s="145" t="s">
        <v>276</v>
      </c>
      <c r="C2" s="146"/>
      <c r="D2" s="146"/>
      <c r="E2" s="146"/>
      <c r="F2" s="146"/>
      <c r="G2" s="146"/>
    </row>
    <row r="3" spans="2:9" ht="14.25" customHeight="1" x14ac:dyDescent="0.3">
      <c r="B3" s="147" t="s">
        <v>275</v>
      </c>
      <c r="C3" s="125"/>
      <c r="D3" s="150" t="s">
        <v>274</v>
      </c>
      <c r="E3" s="153" t="s">
        <v>273</v>
      </c>
      <c r="F3" s="156" t="s">
        <v>272</v>
      </c>
      <c r="G3" s="159" t="s">
        <v>271</v>
      </c>
      <c r="H3" s="121"/>
    </row>
    <row r="4" spans="2:9" ht="14.25" customHeight="1" x14ac:dyDescent="0.3">
      <c r="B4" s="148"/>
      <c r="C4" s="124" t="s">
        <v>270</v>
      </c>
      <c r="D4" s="151"/>
      <c r="E4" s="154"/>
      <c r="F4" s="157"/>
      <c r="G4" s="160"/>
      <c r="H4" s="121"/>
    </row>
    <row r="5" spans="2:9" ht="14.25" customHeight="1" x14ac:dyDescent="0.3">
      <c r="B5" s="149"/>
      <c r="C5" s="123"/>
      <c r="D5" s="152"/>
      <c r="E5" s="155"/>
      <c r="F5" s="158"/>
      <c r="G5" s="122" t="str">
        <f>MID('[1]RABATOVÝ LIST '!J9,1,2)</f>
        <v>00</v>
      </c>
      <c r="H5" s="121"/>
    </row>
    <row r="6" spans="2:9" ht="14.25" customHeight="1" thickBot="1" x14ac:dyDescent="0.35">
      <c r="B6" s="7"/>
      <c r="C6" s="120"/>
      <c r="D6" s="119"/>
      <c r="E6" s="118"/>
      <c r="F6" s="117"/>
      <c r="G6" s="3"/>
    </row>
    <row r="7" spans="2:9" ht="8.1" customHeight="1" x14ac:dyDescent="0.3">
      <c r="B7" s="88"/>
      <c r="C7" s="136" t="s">
        <v>269</v>
      </c>
      <c r="D7" s="136"/>
      <c r="E7" s="136"/>
      <c r="F7" s="136"/>
      <c r="G7" s="137"/>
    </row>
    <row r="8" spans="2:9" ht="14.25" customHeight="1" x14ac:dyDescent="0.3">
      <c r="B8" s="57"/>
      <c r="C8" s="134"/>
      <c r="D8" s="134"/>
      <c r="E8" s="134"/>
      <c r="F8" s="134"/>
      <c r="G8" s="135"/>
    </row>
    <row r="9" spans="2:9" ht="14.25" customHeight="1" x14ac:dyDescent="0.3">
      <c r="B9" s="27"/>
      <c r="C9" s="16">
        <v>10116020</v>
      </c>
      <c r="D9" s="15">
        <v>20</v>
      </c>
      <c r="E9" s="15">
        <v>35</v>
      </c>
      <c r="F9" s="69">
        <v>7.0114893353525281</v>
      </c>
      <c r="G9" s="23">
        <f t="shared" ref="G9:G32" si="0">F9*(100-$G$5)/100</f>
        <v>7.0114893353525281</v>
      </c>
      <c r="I9" s="2"/>
    </row>
    <row r="10" spans="2:9" ht="14.25" customHeight="1" x14ac:dyDescent="0.3">
      <c r="B10" s="27" t="s">
        <v>268</v>
      </c>
      <c r="C10" s="21">
        <v>10116025</v>
      </c>
      <c r="D10" s="20">
        <v>25</v>
      </c>
      <c r="E10" s="20">
        <v>30</v>
      </c>
      <c r="F10" s="19">
        <v>7.4017158513236749</v>
      </c>
      <c r="G10" s="23">
        <f t="shared" si="0"/>
        <v>7.4017158513236749</v>
      </c>
      <c r="I10" s="2"/>
    </row>
    <row r="11" spans="2:9" ht="14.25" customHeight="1" x14ac:dyDescent="0.3">
      <c r="B11" s="115"/>
      <c r="C11" s="21">
        <v>10116032</v>
      </c>
      <c r="D11" s="20">
        <v>32</v>
      </c>
      <c r="E11" s="20">
        <v>20</v>
      </c>
      <c r="F11" s="19">
        <v>7.6031230853732996</v>
      </c>
      <c r="G11" s="23">
        <f t="shared" si="0"/>
        <v>7.6031230853732996</v>
      </c>
      <c r="I11" s="2"/>
    </row>
    <row r="12" spans="2:9" ht="14.25" customHeight="1" x14ac:dyDescent="0.3">
      <c r="B12" s="51"/>
      <c r="C12" s="21">
        <v>10116040</v>
      </c>
      <c r="D12" s="20">
        <v>40</v>
      </c>
      <c r="E12" s="20">
        <v>12</v>
      </c>
      <c r="F12" s="19">
        <v>7.8045303194229225</v>
      </c>
      <c r="G12" s="23">
        <f t="shared" si="0"/>
        <v>7.8045303194229225</v>
      </c>
      <c r="I12" s="2"/>
    </row>
    <row r="13" spans="2:9" ht="14.25" customHeight="1" x14ac:dyDescent="0.3">
      <c r="B13" s="17"/>
      <c r="C13" s="21">
        <v>10116050</v>
      </c>
      <c r="D13" s="20">
        <v>50</v>
      </c>
      <c r="E13" s="20">
        <v>16</v>
      </c>
      <c r="F13" s="19">
        <v>11.115161729113614</v>
      </c>
      <c r="G13" s="23">
        <f t="shared" si="0"/>
        <v>11.115161729113616</v>
      </c>
      <c r="I13" s="108"/>
    </row>
    <row r="14" spans="2:9" ht="14.25" customHeight="1" x14ac:dyDescent="0.3">
      <c r="B14" s="17"/>
      <c r="C14" s="21">
        <v>10116063</v>
      </c>
      <c r="D14" s="20">
        <v>63</v>
      </c>
      <c r="E14" s="20">
        <v>20</v>
      </c>
      <c r="F14" s="19">
        <v>11.971142473824514</v>
      </c>
      <c r="G14" s="23">
        <f t="shared" si="0"/>
        <v>11.971142473824514</v>
      </c>
      <c r="I14" s="2"/>
    </row>
    <row r="15" spans="2:9" ht="14.25" customHeight="1" x14ac:dyDescent="0.3">
      <c r="B15" s="17"/>
      <c r="C15" s="21">
        <v>10116075</v>
      </c>
      <c r="D15" s="20">
        <v>75</v>
      </c>
      <c r="E15" s="20">
        <v>16</v>
      </c>
      <c r="F15" s="19">
        <v>16.79562618234495</v>
      </c>
      <c r="G15" s="23">
        <f t="shared" si="0"/>
        <v>16.79562618234495</v>
      </c>
      <c r="I15" s="2"/>
    </row>
    <row r="16" spans="2:9" ht="14.25" customHeight="1" x14ac:dyDescent="0.3">
      <c r="B16" s="17"/>
      <c r="C16" s="21">
        <v>10116090</v>
      </c>
      <c r="D16" s="20">
        <v>90</v>
      </c>
      <c r="E16" s="20">
        <v>16</v>
      </c>
      <c r="F16" s="19">
        <v>18.38261448303896</v>
      </c>
      <c r="G16" s="23">
        <f t="shared" si="0"/>
        <v>18.38261448303896</v>
      </c>
      <c r="I16" s="2"/>
    </row>
    <row r="17" spans="2:9" ht="14.25" customHeight="1" x14ac:dyDescent="0.3">
      <c r="B17" s="17"/>
      <c r="C17" s="21">
        <v>10116110</v>
      </c>
      <c r="D17" s="20">
        <v>110</v>
      </c>
      <c r="E17" s="20">
        <v>12</v>
      </c>
      <c r="F17" s="19">
        <v>22.416209747302904</v>
      </c>
      <c r="G17" s="23">
        <f t="shared" si="0"/>
        <v>22.416209747302904</v>
      </c>
      <c r="I17" s="2"/>
    </row>
    <row r="18" spans="2:9" ht="14.25" customHeight="1" x14ac:dyDescent="0.3">
      <c r="B18" s="17"/>
      <c r="C18" s="21">
        <v>10116125</v>
      </c>
      <c r="D18" s="20">
        <v>125</v>
      </c>
      <c r="E18" s="20">
        <v>1</v>
      </c>
      <c r="F18" s="19">
        <v>31.210769913648885</v>
      </c>
      <c r="G18" s="23">
        <f t="shared" si="0"/>
        <v>31.210769913648889</v>
      </c>
      <c r="I18" s="2"/>
    </row>
    <row r="19" spans="2:9" ht="14.25" customHeight="1" x14ac:dyDescent="0.3">
      <c r="B19" s="17"/>
      <c r="C19" s="21">
        <v>10116140</v>
      </c>
      <c r="D19" s="20">
        <v>140</v>
      </c>
      <c r="E19" s="20">
        <v>1</v>
      </c>
      <c r="F19" s="19">
        <v>39.674707517350285</v>
      </c>
      <c r="G19" s="23">
        <f t="shared" si="0"/>
        <v>39.674707517350285</v>
      </c>
      <c r="I19" s="2"/>
    </row>
    <row r="20" spans="2:9" ht="14.25" customHeight="1" x14ac:dyDescent="0.3">
      <c r="B20" s="17"/>
      <c r="C20" s="21">
        <v>10116160</v>
      </c>
      <c r="D20" s="20">
        <v>160</v>
      </c>
      <c r="E20" s="20">
        <v>1</v>
      </c>
      <c r="F20" s="19">
        <v>40.660199351832247</v>
      </c>
      <c r="G20" s="23">
        <f t="shared" si="0"/>
        <v>40.660199351832247</v>
      </c>
      <c r="I20" s="2"/>
    </row>
    <row r="21" spans="2:9" ht="14.25" customHeight="1" x14ac:dyDescent="0.3">
      <c r="B21" s="17"/>
      <c r="C21" s="21">
        <v>10116180</v>
      </c>
      <c r="D21" s="20">
        <v>180</v>
      </c>
      <c r="E21" s="20">
        <v>1</v>
      </c>
      <c r="F21" s="19">
        <v>56.533248284431473</v>
      </c>
      <c r="G21" s="23">
        <f t="shared" si="0"/>
        <v>56.533248284431473</v>
      </c>
      <c r="I21" s="2"/>
    </row>
    <row r="22" spans="2:9" ht="14.25" customHeight="1" x14ac:dyDescent="0.3">
      <c r="B22" s="17"/>
      <c r="C22" s="21">
        <v>10116200</v>
      </c>
      <c r="D22" s="20">
        <v>200</v>
      </c>
      <c r="E22" s="20">
        <v>1</v>
      </c>
      <c r="F22" s="19">
        <v>73.929042848340032</v>
      </c>
      <c r="G22" s="23">
        <f t="shared" si="0"/>
        <v>73.929042848340032</v>
      </c>
      <c r="I22" s="2"/>
    </row>
    <row r="23" spans="2:9" ht="14.25" customHeight="1" x14ac:dyDescent="0.3">
      <c r="B23" s="17"/>
      <c r="C23" s="21">
        <v>10116225</v>
      </c>
      <c r="D23" s="20">
        <v>225</v>
      </c>
      <c r="E23" s="20">
        <v>1</v>
      </c>
      <c r="F23" s="19">
        <v>90.255616758487676</v>
      </c>
      <c r="G23" s="23">
        <f t="shared" si="0"/>
        <v>90.255616758487662</v>
      </c>
      <c r="I23" s="2"/>
    </row>
    <row r="24" spans="2:9" ht="14.25" customHeight="1" x14ac:dyDescent="0.3">
      <c r="B24" s="17"/>
      <c r="C24" s="21">
        <v>10116250</v>
      </c>
      <c r="D24" s="20">
        <v>250</v>
      </c>
      <c r="E24" s="20">
        <v>1</v>
      </c>
      <c r="F24" s="19">
        <v>158.16761848959516</v>
      </c>
      <c r="G24" s="23">
        <f t="shared" si="0"/>
        <v>158.16761848959516</v>
      </c>
      <c r="I24" s="2"/>
    </row>
    <row r="25" spans="2:9" ht="14.25" customHeight="1" x14ac:dyDescent="0.3">
      <c r="B25" s="17"/>
      <c r="C25" s="21">
        <v>10116280</v>
      </c>
      <c r="D25" s="20">
        <v>280</v>
      </c>
      <c r="E25" s="20">
        <v>1</v>
      </c>
      <c r="F25" s="19">
        <v>180.58676122974398</v>
      </c>
      <c r="G25" s="23">
        <f t="shared" si="0"/>
        <v>180.58676122974396</v>
      </c>
      <c r="I25" s="2"/>
    </row>
    <row r="26" spans="2:9" ht="14.25" customHeight="1" x14ac:dyDescent="0.3">
      <c r="B26" s="17"/>
      <c r="C26" s="21">
        <v>10116315</v>
      </c>
      <c r="D26" s="20">
        <v>315</v>
      </c>
      <c r="E26" s="20">
        <v>1</v>
      </c>
      <c r="F26" s="19">
        <v>230.37211189638535</v>
      </c>
      <c r="G26" s="23">
        <f t="shared" si="0"/>
        <v>230.37211189638535</v>
      </c>
      <c r="I26" s="2"/>
    </row>
    <row r="27" spans="2:9" ht="14.25" customHeight="1" x14ac:dyDescent="0.3">
      <c r="B27" s="17"/>
      <c r="C27" s="21">
        <v>10116355</v>
      </c>
      <c r="D27" s="20">
        <v>355</v>
      </c>
      <c r="E27" s="20">
        <v>1</v>
      </c>
      <c r="F27" s="19">
        <v>404.81595248761573</v>
      </c>
      <c r="G27" s="23">
        <f t="shared" si="0"/>
        <v>404.81595248761573</v>
      </c>
      <c r="I27" s="2"/>
    </row>
    <row r="28" spans="2:9" ht="14.25" customHeight="1" x14ac:dyDescent="0.3">
      <c r="B28" s="17"/>
      <c r="C28" s="21">
        <v>10116400</v>
      </c>
      <c r="D28" s="20">
        <v>400</v>
      </c>
      <c r="E28" s="20">
        <v>1</v>
      </c>
      <c r="F28" s="19">
        <v>524.50220132160462</v>
      </c>
      <c r="G28" s="23">
        <f t="shared" si="0"/>
        <v>524.50220132160462</v>
      </c>
      <c r="I28" s="2"/>
    </row>
    <row r="29" spans="2:9" ht="14.25" customHeight="1" x14ac:dyDescent="0.3">
      <c r="B29" s="17"/>
      <c r="C29" s="21">
        <v>10116450</v>
      </c>
      <c r="D29" s="20">
        <v>450</v>
      </c>
      <c r="E29" s="20">
        <v>1</v>
      </c>
      <c r="F29" s="19">
        <v>1142.6335905720287</v>
      </c>
      <c r="G29" s="23">
        <f t="shared" si="0"/>
        <v>1142.6335905720287</v>
      </c>
      <c r="I29" s="2"/>
    </row>
    <row r="30" spans="2:9" ht="14.25" customHeight="1" x14ac:dyDescent="0.3">
      <c r="B30" s="17"/>
      <c r="C30" s="21">
        <v>10116500</v>
      </c>
      <c r="D30" s="20">
        <v>500</v>
      </c>
      <c r="E30" s="20">
        <v>1</v>
      </c>
      <c r="F30" s="19">
        <v>1389.9073730150019</v>
      </c>
      <c r="G30" s="23">
        <f t="shared" si="0"/>
        <v>1389.9073730150019</v>
      </c>
      <c r="I30" s="116"/>
    </row>
    <row r="31" spans="2:9" ht="14.25" customHeight="1" x14ac:dyDescent="0.3">
      <c r="B31" s="17"/>
      <c r="C31" s="21">
        <v>10116560</v>
      </c>
      <c r="D31" s="20">
        <v>560</v>
      </c>
      <c r="E31" s="20">
        <v>1</v>
      </c>
      <c r="F31" s="19">
        <v>1545.504334221966</v>
      </c>
      <c r="G31" s="23">
        <f t="shared" si="0"/>
        <v>1545.504334221966</v>
      </c>
      <c r="I31" s="2"/>
    </row>
    <row r="32" spans="2:9" ht="14.25" customHeight="1" x14ac:dyDescent="0.3">
      <c r="B32" s="17"/>
      <c r="C32" s="21">
        <v>10116630</v>
      </c>
      <c r="D32" s="20">
        <v>630</v>
      </c>
      <c r="E32" s="20">
        <v>1</v>
      </c>
      <c r="F32" s="19">
        <v>1829.7082063377004</v>
      </c>
      <c r="G32" s="23">
        <f t="shared" si="0"/>
        <v>1829.7082063377006</v>
      </c>
      <c r="I32" s="2"/>
    </row>
    <row r="33" spans="2:9" ht="14.25" customHeight="1" x14ac:dyDescent="0.3">
      <c r="B33" s="17"/>
      <c r="C33" s="61">
        <v>10116710</v>
      </c>
      <c r="D33" s="60">
        <v>710</v>
      </c>
      <c r="E33" s="60">
        <v>1</v>
      </c>
      <c r="F33" s="59" t="s">
        <v>96</v>
      </c>
      <c r="G33" s="58" t="str">
        <f>F33</f>
        <v>na dotaz</v>
      </c>
      <c r="I33" s="2"/>
    </row>
    <row r="34" spans="2:9" ht="14.25" customHeight="1" x14ac:dyDescent="0.3">
      <c r="B34" s="17"/>
      <c r="C34" s="61">
        <v>10116800</v>
      </c>
      <c r="D34" s="60">
        <v>800</v>
      </c>
      <c r="E34" s="60">
        <v>1</v>
      </c>
      <c r="F34" s="59" t="s">
        <v>96</v>
      </c>
      <c r="G34" s="58" t="str">
        <f>F34</f>
        <v>na dotaz</v>
      </c>
      <c r="I34" s="2"/>
    </row>
    <row r="35" spans="2:9" ht="14.25" customHeight="1" x14ac:dyDescent="0.3">
      <c r="B35" s="17"/>
      <c r="C35" s="61">
        <v>10116900</v>
      </c>
      <c r="D35" s="60">
        <v>900</v>
      </c>
      <c r="E35" s="60">
        <v>1</v>
      </c>
      <c r="F35" s="59" t="s">
        <v>96</v>
      </c>
      <c r="G35" s="58" t="str">
        <f>F35</f>
        <v>na dotaz</v>
      </c>
      <c r="I35" s="2"/>
    </row>
    <row r="36" spans="2:9" ht="8.1" customHeight="1" x14ac:dyDescent="0.3">
      <c r="B36" s="17"/>
      <c r="C36" s="134" t="s">
        <v>267</v>
      </c>
      <c r="D36" s="134"/>
      <c r="E36" s="134"/>
      <c r="F36" s="134"/>
      <c r="G36" s="135"/>
      <c r="I36" s="2"/>
    </row>
    <row r="37" spans="2:9" ht="14.25" customHeight="1" x14ac:dyDescent="0.3">
      <c r="B37" s="17"/>
      <c r="C37" s="134"/>
      <c r="D37" s="134"/>
      <c r="E37" s="134"/>
      <c r="F37" s="134"/>
      <c r="G37" s="135"/>
      <c r="I37" s="2"/>
    </row>
    <row r="38" spans="2:9" ht="14.25" customHeight="1" x14ac:dyDescent="0.3">
      <c r="B38" s="17"/>
      <c r="C38" s="16">
        <v>10110032</v>
      </c>
      <c r="D38" s="15">
        <v>32</v>
      </c>
      <c r="E38" s="15">
        <v>20</v>
      </c>
      <c r="F38" s="69">
        <v>6.8949248986463099</v>
      </c>
      <c r="G38" s="23">
        <f t="shared" ref="G38:G56" si="1">F38*(100-$G$5)/100</f>
        <v>6.8949248986463099</v>
      </c>
      <c r="I38" s="2"/>
    </row>
    <row r="39" spans="2:9" ht="14.25" customHeight="1" x14ac:dyDescent="0.3">
      <c r="B39" s="51"/>
      <c r="C39" s="21">
        <v>10110040</v>
      </c>
      <c r="D39" s="20">
        <v>40</v>
      </c>
      <c r="E39" s="20">
        <v>12</v>
      </c>
      <c r="F39" s="19">
        <v>7.2287573890835617</v>
      </c>
      <c r="G39" s="23">
        <f t="shared" si="1"/>
        <v>7.2287573890835617</v>
      </c>
      <c r="I39" s="2"/>
    </row>
    <row r="40" spans="2:9" ht="14.25" customHeight="1" x14ac:dyDescent="0.3">
      <c r="B40" s="115"/>
      <c r="C40" s="21">
        <v>10110050</v>
      </c>
      <c r="D40" s="20">
        <v>50</v>
      </c>
      <c r="E40" s="20">
        <v>16</v>
      </c>
      <c r="F40" s="19">
        <v>10.079173268970861</v>
      </c>
      <c r="G40" s="23">
        <f t="shared" si="1"/>
        <v>10.079173268970861</v>
      </c>
      <c r="I40" s="2"/>
    </row>
    <row r="41" spans="2:9" ht="14.25" customHeight="1" x14ac:dyDescent="0.3">
      <c r="B41" s="51"/>
      <c r="C41" s="21">
        <v>10110063</v>
      </c>
      <c r="D41" s="20">
        <v>63</v>
      </c>
      <c r="E41" s="20">
        <v>20</v>
      </c>
      <c r="F41" s="19">
        <v>10.785357383357354</v>
      </c>
      <c r="G41" s="23">
        <f t="shared" si="1"/>
        <v>10.785357383357354</v>
      </c>
      <c r="I41" s="2"/>
    </row>
    <row r="42" spans="2:9" ht="14.25" customHeight="1" x14ac:dyDescent="0.3">
      <c r="B42" s="17"/>
      <c r="C42" s="21">
        <v>10110110</v>
      </c>
      <c r="D42" s="20">
        <v>110</v>
      </c>
      <c r="E42" s="20">
        <v>12</v>
      </c>
      <c r="F42" s="19">
        <v>21.295399259937756</v>
      </c>
      <c r="G42" s="23">
        <f t="shared" si="1"/>
        <v>21.295399259937756</v>
      </c>
      <c r="I42" s="2"/>
    </row>
    <row r="43" spans="2:9" ht="14.25" customHeight="1" x14ac:dyDescent="0.3">
      <c r="B43" s="17"/>
      <c r="C43" s="21">
        <v>10110125</v>
      </c>
      <c r="D43" s="20">
        <v>125</v>
      </c>
      <c r="E43" s="20">
        <v>1</v>
      </c>
      <c r="F43" s="19">
        <v>29.650231417966438</v>
      </c>
      <c r="G43" s="23">
        <f t="shared" si="1"/>
        <v>29.650231417966438</v>
      </c>
      <c r="I43" s="2"/>
    </row>
    <row r="44" spans="2:9" ht="14.25" customHeight="1" x14ac:dyDescent="0.3">
      <c r="B44" s="17"/>
      <c r="C44" s="21">
        <v>10110160</v>
      </c>
      <c r="D44" s="20">
        <v>160</v>
      </c>
      <c r="E44" s="20">
        <v>1</v>
      </c>
      <c r="F44" s="19">
        <v>36.272184057124434</v>
      </c>
      <c r="G44" s="23">
        <f t="shared" si="1"/>
        <v>36.272184057124434</v>
      </c>
      <c r="I44" s="2"/>
    </row>
    <row r="45" spans="2:9" ht="14.25" customHeight="1" x14ac:dyDescent="0.3">
      <c r="B45" s="17"/>
      <c r="C45" s="21">
        <v>10110180</v>
      </c>
      <c r="D45" s="20">
        <v>180</v>
      </c>
      <c r="E45" s="20">
        <v>1</v>
      </c>
      <c r="F45" s="19">
        <v>50.485744323048955</v>
      </c>
      <c r="G45" s="23">
        <f t="shared" si="1"/>
        <v>50.485744323048955</v>
      </c>
      <c r="I45" s="2"/>
    </row>
    <row r="46" spans="2:9" ht="14.25" customHeight="1" x14ac:dyDescent="0.3">
      <c r="B46" s="17"/>
      <c r="C46" s="21">
        <v>10110200</v>
      </c>
      <c r="D46" s="20">
        <v>200</v>
      </c>
      <c r="E46" s="20">
        <v>1</v>
      </c>
      <c r="F46" s="19">
        <v>67.459842490666119</v>
      </c>
      <c r="G46" s="23">
        <f t="shared" si="1"/>
        <v>67.459842490666119</v>
      </c>
      <c r="I46" s="2"/>
    </row>
    <row r="47" spans="2:9" ht="14.25" customHeight="1" x14ac:dyDescent="0.3">
      <c r="B47" s="17"/>
      <c r="C47" s="21">
        <v>10110225</v>
      </c>
      <c r="D47" s="20">
        <v>225</v>
      </c>
      <c r="E47" s="20">
        <v>1</v>
      </c>
      <c r="F47" s="19">
        <v>81.71192189010263</v>
      </c>
      <c r="G47" s="23">
        <f t="shared" si="1"/>
        <v>81.71192189010263</v>
      </c>
      <c r="I47" s="2"/>
    </row>
    <row r="48" spans="2:9" ht="14.25" customHeight="1" x14ac:dyDescent="0.3">
      <c r="B48" s="17"/>
      <c r="C48" s="21">
        <v>10110250</v>
      </c>
      <c r="D48" s="20">
        <v>250</v>
      </c>
      <c r="E48" s="20">
        <v>1</v>
      </c>
      <c r="F48" s="19">
        <v>143.66352828855409</v>
      </c>
      <c r="G48" s="23">
        <f t="shared" si="1"/>
        <v>143.66352828855409</v>
      </c>
      <c r="I48" s="2"/>
    </row>
    <row r="49" spans="1:9" ht="14.25" customHeight="1" x14ac:dyDescent="0.3">
      <c r="B49" s="17"/>
      <c r="C49" s="21">
        <v>10110280</v>
      </c>
      <c r="D49" s="20">
        <v>280</v>
      </c>
      <c r="E49" s="20">
        <v>1</v>
      </c>
      <c r="F49" s="19">
        <v>175.90404303809021</v>
      </c>
      <c r="G49" s="23">
        <f t="shared" si="1"/>
        <v>175.90404303809021</v>
      </c>
      <c r="I49" s="2"/>
    </row>
    <row r="50" spans="1:9" ht="14.25" customHeight="1" x14ac:dyDescent="0.3">
      <c r="B50" s="17"/>
      <c r="C50" s="21">
        <v>10110315</v>
      </c>
      <c r="D50" s="20">
        <v>315</v>
      </c>
      <c r="E50" s="20">
        <v>1</v>
      </c>
      <c r="F50" s="19">
        <v>208.36283287752758</v>
      </c>
      <c r="G50" s="23">
        <f t="shared" si="1"/>
        <v>208.36283287752758</v>
      </c>
      <c r="I50" s="2"/>
    </row>
    <row r="51" spans="1:9" ht="14.25" customHeight="1" x14ac:dyDescent="0.3">
      <c r="B51" s="17"/>
      <c r="C51" s="21">
        <v>10110355</v>
      </c>
      <c r="D51" s="20">
        <v>355</v>
      </c>
      <c r="E51" s="20">
        <v>1</v>
      </c>
      <c r="F51" s="19">
        <v>372.01779145880471</v>
      </c>
      <c r="G51" s="23">
        <f t="shared" si="1"/>
        <v>372.01779145880471</v>
      </c>
      <c r="I51" s="2"/>
    </row>
    <row r="52" spans="1:9" ht="14.25" customHeight="1" x14ac:dyDescent="0.3">
      <c r="B52" s="17"/>
      <c r="C52" s="21">
        <v>10110400</v>
      </c>
      <c r="D52" s="20">
        <v>400</v>
      </c>
      <c r="E52" s="20">
        <v>1</v>
      </c>
      <c r="F52" s="19">
        <v>484.86601293776641</v>
      </c>
      <c r="G52" s="23">
        <f t="shared" si="1"/>
        <v>484.86601293776641</v>
      </c>
      <c r="I52" s="2"/>
    </row>
    <row r="53" spans="1:9" ht="14.25" customHeight="1" x14ac:dyDescent="0.3">
      <c r="B53" s="17"/>
      <c r="C53" s="21">
        <v>10110450</v>
      </c>
      <c r="D53" s="20">
        <v>450</v>
      </c>
      <c r="E53" s="20">
        <v>1</v>
      </c>
      <c r="F53" s="19">
        <v>920.17167375753866</v>
      </c>
      <c r="G53" s="23">
        <f t="shared" si="1"/>
        <v>920.17167375753866</v>
      </c>
      <c r="I53" s="2"/>
    </row>
    <row r="54" spans="1:9" ht="14.25" customHeight="1" x14ac:dyDescent="0.3">
      <c r="A54" s="110"/>
      <c r="B54" s="17"/>
      <c r="C54" s="21">
        <v>10110500</v>
      </c>
      <c r="D54" s="20">
        <v>500</v>
      </c>
      <c r="E54" s="20">
        <v>1</v>
      </c>
      <c r="F54" s="19">
        <v>1126.7408250092308</v>
      </c>
      <c r="G54" s="23">
        <f t="shared" si="1"/>
        <v>1126.7408250092308</v>
      </c>
      <c r="I54" s="2"/>
    </row>
    <row r="55" spans="1:9" ht="14.25" customHeight="1" x14ac:dyDescent="0.3">
      <c r="A55" s="110"/>
      <c r="B55" s="17"/>
      <c r="C55" s="21">
        <v>10110560</v>
      </c>
      <c r="D55" s="20">
        <v>560</v>
      </c>
      <c r="E55" s="20">
        <v>1</v>
      </c>
      <c r="F55" s="19">
        <v>1305.1414556356924</v>
      </c>
      <c r="G55" s="23">
        <f t="shared" si="1"/>
        <v>1305.1414556356924</v>
      </c>
      <c r="I55" s="2"/>
    </row>
    <row r="56" spans="1:9" ht="14.25" customHeight="1" x14ac:dyDescent="0.3">
      <c r="A56" s="110"/>
      <c r="B56" s="17"/>
      <c r="C56" s="21">
        <v>10110630</v>
      </c>
      <c r="D56" s="20">
        <v>630</v>
      </c>
      <c r="E56" s="20">
        <v>1</v>
      </c>
      <c r="F56" s="19">
        <v>1619.6899359507697</v>
      </c>
      <c r="G56" s="23">
        <f t="shared" si="1"/>
        <v>1619.6899359507695</v>
      </c>
      <c r="I56" s="2"/>
    </row>
    <row r="57" spans="1:9" ht="14.25" customHeight="1" x14ac:dyDescent="0.3">
      <c r="A57" s="110"/>
      <c r="B57" s="17"/>
      <c r="C57" s="61">
        <v>10110710</v>
      </c>
      <c r="D57" s="60">
        <v>710</v>
      </c>
      <c r="E57" s="60">
        <v>1</v>
      </c>
      <c r="F57" s="59" t="s">
        <v>96</v>
      </c>
      <c r="G57" s="58" t="str">
        <f>F57</f>
        <v>na dotaz</v>
      </c>
      <c r="I57" s="2"/>
    </row>
    <row r="58" spans="1:9" ht="14.25" customHeight="1" x14ac:dyDescent="0.3">
      <c r="A58" s="110"/>
      <c r="B58" s="17"/>
      <c r="C58" s="114">
        <v>10110800</v>
      </c>
      <c r="D58" s="113">
        <v>800</v>
      </c>
      <c r="E58" s="113">
        <v>1</v>
      </c>
      <c r="F58" s="112" t="s">
        <v>96</v>
      </c>
      <c r="G58" s="111" t="str">
        <f>F58</f>
        <v>na dotaz</v>
      </c>
      <c r="I58" s="2"/>
    </row>
    <row r="59" spans="1:9" ht="8.1" customHeight="1" thickBot="1" x14ac:dyDescent="0.35">
      <c r="A59" s="110"/>
      <c r="B59" s="12"/>
      <c r="C59" s="138"/>
      <c r="D59" s="138"/>
      <c r="E59" s="138"/>
      <c r="F59" s="138"/>
      <c r="G59" s="139"/>
      <c r="I59" s="2"/>
    </row>
    <row r="60" spans="1:9" ht="14.25" customHeight="1" thickBot="1" x14ac:dyDescent="0.35">
      <c r="A60" s="110"/>
      <c r="B60" s="7"/>
      <c r="C60" s="31"/>
      <c r="D60" s="48"/>
      <c r="E60" s="48"/>
      <c r="F60" s="47"/>
      <c r="G60" s="46"/>
      <c r="I60" s="2"/>
    </row>
    <row r="61" spans="1:9" ht="14.25" customHeight="1" x14ac:dyDescent="0.3">
      <c r="A61" s="110"/>
      <c r="B61" s="88"/>
      <c r="C61" s="140"/>
      <c r="D61" s="141"/>
      <c r="E61" s="141"/>
      <c r="F61" s="141"/>
      <c r="G61" s="142"/>
      <c r="I61" s="2"/>
    </row>
    <row r="62" spans="1:9" ht="14.25" customHeight="1" x14ac:dyDescent="0.3">
      <c r="A62" s="110"/>
      <c r="B62" s="57"/>
      <c r="C62" s="143"/>
      <c r="D62" s="143"/>
      <c r="E62" s="143"/>
      <c r="F62" s="143"/>
      <c r="G62" s="144"/>
      <c r="I62" s="2"/>
    </row>
    <row r="63" spans="1:9" ht="14.25" customHeight="1" x14ac:dyDescent="0.3">
      <c r="A63" s="110"/>
      <c r="B63" s="57"/>
      <c r="C63" s="16">
        <v>107163220</v>
      </c>
      <c r="D63" s="15" t="s">
        <v>253</v>
      </c>
      <c r="E63" s="15">
        <v>16</v>
      </c>
      <c r="F63" s="69">
        <v>11.79</v>
      </c>
      <c r="G63" s="23">
        <f t="shared" ref="G63:G90" si="2">F63*(100-$G$5)/100</f>
        <v>11.79</v>
      </c>
      <c r="I63" s="2"/>
    </row>
    <row r="64" spans="1:9" ht="14.25" customHeight="1" x14ac:dyDescent="0.3">
      <c r="A64" s="110"/>
      <c r="B64" s="27" t="s">
        <v>266</v>
      </c>
      <c r="C64" s="21">
        <v>107163225</v>
      </c>
      <c r="D64" s="20" t="s">
        <v>251</v>
      </c>
      <c r="E64" s="20">
        <v>16</v>
      </c>
      <c r="F64" s="19">
        <v>11.785721938977582</v>
      </c>
      <c r="G64" s="23">
        <f t="shared" si="2"/>
        <v>11.785721938977582</v>
      </c>
      <c r="I64" s="2"/>
    </row>
    <row r="65" spans="2:9" ht="14.25" customHeight="1" x14ac:dyDescent="0.3">
      <c r="B65" s="51"/>
      <c r="C65" s="21">
        <v>107164020</v>
      </c>
      <c r="D65" s="20" t="s">
        <v>229</v>
      </c>
      <c r="E65" s="20">
        <v>16</v>
      </c>
      <c r="F65" s="19">
        <v>21.92</v>
      </c>
      <c r="G65" s="23">
        <f t="shared" si="2"/>
        <v>21.92</v>
      </c>
      <c r="I65" s="2"/>
    </row>
    <row r="66" spans="2:9" ht="14.25" customHeight="1" x14ac:dyDescent="0.3">
      <c r="B66" s="51"/>
      <c r="C66" s="21">
        <v>107164025</v>
      </c>
      <c r="D66" s="20" t="s">
        <v>228</v>
      </c>
      <c r="E66" s="20">
        <v>16</v>
      </c>
      <c r="F66" s="19">
        <v>21.924813860078203</v>
      </c>
      <c r="G66" s="23">
        <f t="shared" si="2"/>
        <v>21.924813860078203</v>
      </c>
      <c r="I66" s="2"/>
    </row>
    <row r="67" spans="2:9" ht="14.25" customHeight="1" x14ac:dyDescent="0.3">
      <c r="B67" s="17"/>
      <c r="C67" s="21">
        <v>107164032</v>
      </c>
      <c r="D67" s="20" t="s">
        <v>227</v>
      </c>
      <c r="E67" s="20">
        <v>10</v>
      </c>
      <c r="F67" s="19">
        <v>21.924813860078203</v>
      </c>
      <c r="G67" s="23">
        <f t="shared" si="2"/>
        <v>21.924813860078203</v>
      </c>
      <c r="I67" s="2"/>
    </row>
    <row r="68" spans="2:9" ht="14.25" customHeight="1" x14ac:dyDescent="0.3">
      <c r="B68" s="17"/>
      <c r="C68" s="21">
        <v>107165025</v>
      </c>
      <c r="D68" s="20" t="s">
        <v>221</v>
      </c>
      <c r="E68" s="20">
        <v>6</v>
      </c>
      <c r="F68" s="19">
        <v>23.493650333803497</v>
      </c>
      <c r="G68" s="23">
        <f t="shared" si="2"/>
        <v>23.493650333803497</v>
      </c>
      <c r="I68" s="2"/>
    </row>
    <row r="69" spans="2:9" ht="14.25" customHeight="1" x14ac:dyDescent="0.3">
      <c r="B69" s="17"/>
      <c r="C69" s="21">
        <v>107165032</v>
      </c>
      <c r="D69" s="20" t="s">
        <v>220</v>
      </c>
      <c r="E69" s="20">
        <v>6</v>
      </c>
      <c r="F69" s="19">
        <v>23.493650333803497</v>
      </c>
      <c r="G69" s="23">
        <f t="shared" si="2"/>
        <v>23.493650333803497</v>
      </c>
      <c r="I69" s="2"/>
    </row>
    <row r="70" spans="2:9" ht="14.25" customHeight="1" x14ac:dyDescent="0.3">
      <c r="B70" s="17"/>
      <c r="C70" s="21">
        <v>107165040</v>
      </c>
      <c r="D70" s="20" t="s">
        <v>250</v>
      </c>
      <c r="E70" s="20">
        <v>6</v>
      </c>
      <c r="F70" s="19">
        <v>23.493650333803497</v>
      </c>
      <c r="G70" s="23">
        <f t="shared" si="2"/>
        <v>23.493650333803497</v>
      </c>
      <c r="I70" s="2"/>
    </row>
    <row r="71" spans="2:9" ht="14.25" customHeight="1" x14ac:dyDescent="0.3">
      <c r="B71" s="17"/>
      <c r="C71" s="21">
        <v>107166332</v>
      </c>
      <c r="D71" s="20" t="s">
        <v>217</v>
      </c>
      <c r="E71" s="20">
        <v>8</v>
      </c>
      <c r="F71" s="19">
        <v>25.062486807528774</v>
      </c>
      <c r="G71" s="23">
        <f t="shared" si="2"/>
        <v>25.062486807528774</v>
      </c>
      <c r="I71" s="2"/>
    </row>
    <row r="72" spans="2:9" ht="14.25" customHeight="1" x14ac:dyDescent="0.3">
      <c r="B72" s="17"/>
      <c r="C72" s="21">
        <v>107166340</v>
      </c>
      <c r="D72" s="20" t="s">
        <v>216</v>
      </c>
      <c r="E72" s="20">
        <v>8</v>
      </c>
      <c r="F72" s="19">
        <v>25.062486807528774</v>
      </c>
      <c r="G72" s="23">
        <f t="shared" si="2"/>
        <v>25.062486807528774</v>
      </c>
      <c r="I72" s="2"/>
    </row>
    <row r="73" spans="2:9" ht="14.25" customHeight="1" x14ac:dyDescent="0.3">
      <c r="B73" s="17"/>
      <c r="C73" s="21">
        <v>107166350</v>
      </c>
      <c r="D73" s="20" t="s">
        <v>215</v>
      </c>
      <c r="E73" s="20">
        <v>8</v>
      </c>
      <c r="F73" s="19">
        <v>25.062486807528774</v>
      </c>
      <c r="G73" s="23">
        <f t="shared" si="2"/>
        <v>25.062486807528774</v>
      </c>
      <c r="I73" s="2"/>
    </row>
    <row r="74" spans="2:9" ht="14.25" customHeight="1" x14ac:dyDescent="0.3">
      <c r="B74" s="17"/>
      <c r="C74" s="21">
        <v>107167563</v>
      </c>
      <c r="D74" s="20" t="s">
        <v>167</v>
      </c>
      <c r="E74" s="20">
        <v>8</v>
      </c>
      <c r="F74" s="19">
        <v>29.691202684552977</v>
      </c>
      <c r="G74" s="23">
        <f t="shared" si="2"/>
        <v>29.691202684552977</v>
      </c>
      <c r="I74" s="2"/>
    </row>
    <row r="75" spans="2:9" ht="14.25" customHeight="1" x14ac:dyDescent="0.3">
      <c r="B75" s="17"/>
      <c r="C75" s="21">
        <v>107169050</v>
      </c>
      <c r="D75" s="20" t="s">
        <v>207</v>
      </c>
      <c r="E75" s="20">
        <v>8</v>
      </c>
      <c r="F75" s="19">
        <v>38.417045220231657</v>
      </c>
      <c r="G75" s="23">
        <f t="shared" si="2"/>
        <v>38.417045220231657</v>
      </c>
      <c r="I75" s="2"/>
    </row>
    <row r="76" spans="2:9" ht="14.25" customHeight="1" x14ac:dyDescent="0.3">
      <c r="B76" s="17"/>
      <c r="C76" s="21">
        <v>107169063</v>
      </c>
      <c r="D76" s="20" t="s">
        <v>163</v>
      </c>
      <c r="E76" s="20">
        <v>8</v>
      </c>
      <c r="F76" s="19">
        <v>38.417045220231657</v>
      </c>
      <c r="G76" s="23">
        <f t="shared" si="2"/>
        <v>38.417045220231657</v>
      </c>
      <c r="I76" s="2"/>
    </row>
    <row r="77" spans="2:9" ht="14.25" customHeight="1" x14ac:dyDescent="0.3">
      <c r="B77" s="17"/>
      <c r="C77" s="21">
        <v>107169075</v>
      </c>
      <c r="D77" s="20" t="s">
        <v>249</v>
      </c>
      <c r="E77" s="20">
        <v>6</v>
      </c>
      <c r="F77" s="19">
        <v>38.417045220231657</v>
      </c>
      <c r="G77" s="23">
        <f t="shared" si="2"/>
        <v>38.417045220231657</v>
      </c>
      <c r="I77" s="2"/>
    </row>
    <row r="78" spans="2:9" ht="14.25" customHeight="1" x14ac:dyDescent="0.3">
      <c r="B78" s="17"/>
      <c r="C78" s="21">
        <v>1071611063</v>
      </c>
      <c r="D78" s="20" t="s">
        <v>159</v>
      </c>
      <c r="E78" s="20">
        <v>4</v>
      </c>
      <c r="F78" s="19">
        <v>54.014650822640917</v>
      </c>
      <c r="G78" s="23">
        <f t="shared" si="2"/>
        <v>54.014650822640917</v>
      </c>
      <c r="I78" s="2"/>
    </row>
    <row r="79" spans="2:9" ht="14.25" customHeight="1" x14ac:dyDescent="0.3">
      <c r="B79" s="17"/>
      <c r="C79" s="21">
        <v>1071611090</v>
      </c>
      <c r="D79" s="20" t="s">
        <v>248</v>
      </c>
      <c r="E79" s="20">
        <v>4</v>
      </c>
      <c r="F79" s="19">
        <v>54.014650822640917</v>
      </c>
      <c r="G79" s="23">
        <f t="shared" si="2"/>
        <v>54.014650822640917</v>
      </c>
      <c r="I79" s="2"/>
    </row>
    <row r="80" spans="2:9" ht="14.25" customHeight="1" x14ac:dyDescent="0.3">
      <c r="B80" s="17"/>
      <c r="C80" s="21">
        <v>1071612590</v>
      </c>
      <c r="D80" s="20" t="s">
        <v>203</v>
      </c>
      <c r="E80" s="20">
        <v>1</v>
      </c>
      <c r="F80" s="19">
        <v>63.272082576689314</v>
      </c>
      <c r="G80" s="23">
        <f t="shared" si="2"/>
        <v>63.272082576689314</v>
      </c>
      <c r="I80" s="2"/>
    </row>
    <row r="81" spans="2:9" ht="14.25" customHeight="1" x14ac:dyDescent="0.3">
      <c r="B81" s="17"/>
      <c r="C81" s="21">
        <v>10716125110</v>
      </c>
      <c r="D81" s="20" t="s">
        <v>247</v>
      </c>
      <c r="E81" s="20">
        <v>1</v>
      </c>
      <c r="F81" s="19">
        <v>63.272082576689314</v>
      </c>
      <c r="G81" s="23">
        <f t="shared" si="2"/>
        <v>63.272082576689314</v>
      </c>
      <c r="I81" s="2"/>
    </row>
    <row r="82" spans="2:9" ht="14.25" customHeight="1" x14ac:dyDescent="0.3">
      <c r="B82" s="17"/>
      <c r="C82" s="21">
        <v>1071616090</v>
      </c>
      <c r="D82" s="20" t="s">
        <v>196</v>
      </c>
      <c r="E82" s="20">
        <v>1</v>
      </c>
      <c r="F82" s="19">
        <v>99.303459109603168</v>
      </c>
      <c r="G82" s="23">
        <f t="shared" si="2"/>
        <v>99.303459109603168</v>
      </c>
      <c r="I82" s="2"/>
    </row>
    <row r="83" spans="2:9" ht="14.25" customHeight="1" x14ac:dyDescent="0.3">
      <c r="B83" s="17"/>
      <c r="C83" s="21">
        <v>10716160110</v>
      </c>
      <c r="D83" s="20" t="s">
        <v>195</v>
      </c>
      <c r="E83" s="20">
        <v>1</v>
      </c>
      <c r="F83" s="19">
        <v>99.303459109603168</v>
      </c>
      <c r="G83" s="23">
        <f t="shared" si="2"/>
        <v>99.303459109603168</v>
      </c>
      <c r="I83" s="2"/>
    </row>
    <row r="84" spans="2:9" ht="14.25" customHeight="1" x14ac:dyDescent="0.3">
      <c r="B84" s="17"/>
      <c r="C84" s="21">
        <v>10716160125</v>
      </c>
      <c r="D84" s="20" t="s">
        <v>246</v>
      </c>
      <c r="E84" s="20">
        <v>1</v>
      </c>
      <c r="F84" s="19">
        <v>99.303459109603168</v>
      </c>
      <c r="G84" s="23">
        <f t="shared" si="2"/>
        <v>99.303459109603168</v>
      </c>
      <c r="I84" s="2"/>
    </row>
    <row r="85" spans="2:9" ht="14.25" customHeight="1" x14ac:dyDescent="0.3">
      <c r="B85" s="17"/>
      <c r="C85" s="21">
        <v>10716180125</v>
      </c>
      <c r="D85" s="20" t="s">
        <v>265</v>
      </c>
      <c r="E85" s="20">
        <v>1</v>
      </c>
      <c r="F85" s="19">
        <v>424.96200235806401</v>
      </c>
      <c r="G85" s="23">
        <f t="shared" si="2"/>
        <v>424.96200235806396</v>
      </c>
      <c r="I85" s="2"/>
    </row>
    <row r="86" spans="2:9" ht="14.25" customHeight="1" x14ac:dyDescent="0.3">
      <c r="B86" s="17"/>
      <c r="C86" s="21">
        <v>10716200160</v>
      </c>
      <c r="D86" s="20" t="s">
        <v>264</v>
      </c>
      <c r="E86" s="20">
        <v>1</v>
      </c>
      <c r="F86" s="19">
        <v>632.3839320804525</v>
      </c>
      <c r="G86" s="23">
        <f t="shared" si="2"/>
        <v>632.3839320804525</v>
      </c>
      <c r="I86" s="2"/>
    </row>
    <row r="87" spans="2:9" ht="14.25" customHeight="1" x14ac:dyDescent="0.3">
      <c r="B87" s="17"/>
      <c r="C87" s="21">
        <v>10716225160</v>
      </c>
      <c r="D87" s="20" t="s">
        <v>263</v>
      </c>
      <c r="E87" s="20">
        <v>1</v>
      </c>
      <c r="F87" s="19">
        <v>927.49643371799698</v>
      </c>
      <c r="G87" s="23">
        <f t="shared" si="2"/>
        <v>927.49643371799698</v>
      </c>
      <c r="I87" s="2"/>
    </row>
    <row r="88" spans="2:9" ht="14.25" customHeight="1" x14ac:dyDescent="0.3">
      <c r="B88" s="17"/>
      <c r="C88" s="21">
        <v>10716225200</v>
      </c>
      <c r="D88" s="20" t="s">
        <v>262</v>
      </c>
      <c r="E88" s="20">
        <v>1</v>
      </c>
      <c r="F88" s="19">
        <v>289.00241961784621</v>
      </c>
      <c r="G88" s="23">
        <f t="shared" si="2"/>
        <v>289.00241961784621</v>
      </c>
      <c r="I88" s="2"/>
    </row>
    <row r="89" spans="2:9" ht="14.25" customHeight="1" x14ac:dyDescent="0.3">
      <c r="B89" s="17"/>
      <c r="C89" s="21">
        <v>10716250225</v>
      </c>
      <c r="D89" s="20" t="s">
        <v>261</v>
      </c>
      <c r="E89" s="20">
        <v>1</v>
      </c>
      <c r="F89" s="19">
        <v>416.30110444951657</v>
      </c>
      <c r="G89" s="23">
        <f t="shared" si="2"/>
        <v>416.30110444951657</v>
      </c>
      <c r="I89" s="2"/>
    </row>
    <row r="90" spans="2:9" ht="14.25" customHeight="1" x14ac:dyDescent="0.3">
      <c r="B90" s="17"/>
      <c r="C90" s="21">
        <v>10716315250</v>
      </c>
      <c r="D90" s="20" t="s">
        <v>260</v>
      </c>
      <c r="E90" s="20">
        <v>1</v>
      </c>
      <c r="F90" s="19">
        <v>531.55802179710997</v>
      </c>
      <c r="G90" s="23">
        <f t="shared" si="2"/>
        <v>531.55802179710997</v>
      </c>
      <c r="I90" s="2"/>
    </row>
    <row r="91" spans="2:9" ht="14.25" customHeight="1" thickBot="1" x14ac:dyDescent="0.35">
      <c r="B91" s="12"/>
      <c r="C91" s="138"/>
      <c r="D91" s="138"/>
      <c r="E91" s="138"/>
      <c r="F91" s="138"/>
      <c r="G91" s="139"/>
      <c r="I91" s="2"/>
    </row>
    <row r="92" spans="2:9" ht="14.25" customHeight="1" thickBot="1" x14ac:dyDescent="0.35">
      <c r="B92" s="7"/>
      <c r="C92" s="31"/>
      <c r="D92" s="48"/>
      <c r="E92" s="48"/>
      <c r="F92" s="47"/>
      <c r="G92" s="46"/>
      <c r="I92" s="2"/>
    </row>
    <row r="93" spans="2:9" ht="14.25" customHeight="1" x14ac:dyDescent="0.3">
      <c r="B93" s="88"/>
      <c r="C93" s="29"/>
      <c r="D93" s="44"/>
      <c r="E93" s="44"/>
      <c r="F93" s="43"/>
      <c r="G93" s="42"/>
      <c r="I93" s="2"/>
    </row>
    <row r="94" spans="2:9" ht="14.25" customHeight="1" x14ac:dyDescent="0.3">
      <c r="B94" s="57"/>
      <c r="C94" s="16"/>
      <c r="D94" s="15"/>
      <c r="E94" s="15"/>
      <c r="F94" s="14"/>
      <c r="G94" s="13"/>
      <c r="I94" s="2"/>
    </row>
    <row r="95" spans="2:9" ht="14.25" customHeight="1" x14ac:dyDescent="0.3">
      <c r="B95" s="103"/>
      <c r="C95" s="26">
        <v>10616020</v>
      </c>
      <c r="D95" s="25">
        <v>20</v>
      </c>
      <c r="E95" s="25">
        <v>30</v>
      </c>
      <c r="F95" s="24">
        <v>11.442448484444252</v>
      </c>
      <c r="G95" s="23">
        <f t="shared" ref="G95:G107" si="3">F95*(100-$G$5)/100</f>
        <v>11.442448484444252</v>
      </c>
      <c r="I95" s="2"/>
    </row>
    <row r="96" spans="2:9" ht="14.25" customHeight="1" x14ac:dyDescent="0.3">
      <c r="B96" s="41" t="s">
        <v>259</v>
      </c>
      <c r="C96" s="21">
        <v>10616025</v>
      </c>
      <c r="D96" s="20">
        <v>25</v>
      </c>
      <c r="E96" s="20">
        <v>25</v>
      </c>
      <c r="F96" s="19">
        <v>11.971142473824514</v>
      </c>
      <c r="G96" s="23">
        <f t="shared" si="3"/>
        <v>11.971142473824514</v>
      </c>
      <c r="I96" s="2"/>
    </row>
    <row r="97" spans="2:9" ht="14.25" customHeight="1" x14ac:dyDescent="0.3">
      <c r="B97" s="39"/>
      <c r="C97" s="21">
        <v>10616032</v>
      </c>
      <c r="D97" s="20">
        <v>32</v>
      </c>
      <c r="E97" s="20">
        <v>16</v>
      </c>
      <c r="F97" s="19">
        <v>12.361368989795663</v>
      </c>
      <c r="G97" s="23">
        <f t="shared" si="3"/>
        <v>12.361368989795663</v>
      </c>
      <c r="I97" s="2"/>
    </row>
    <row r="98" spans="2:9" ht="14.25" customHeight="1" x14ac:dyDescent="0.3">
      <c r="B98" s="39"/>
      <c r="C98" s="21">
        <v>10616040</v>
      </c>
      <c r="D98" s="20">
        <v>40</v>
      </c>
      <c r="E98" s="20">
        <v>10</v>
      </c>
      <c r="F98" s="19">
        <v>13.418756968556186</v>
      </c>
      <c r="G98" s="23">
        <f t="shared" si="3"/>
        <v>13.418756968556186</v>
      </c>
      <c r="I98" s="2"/>
    </row>
    <row r="99" spans="2:9" ht="14.25" customHeight="1" x14ac:dyDescent="0.3">
      <c r="B99" s="39"/>
      <c r="C99" s="21">
        <v>10616050</v>
      </c>
      <c r="D99" s="20">
        <v>50</v>
      </c>
      <c r="E99" s="20">
        <v>12</v>
      </c>
      <c r="F99" s="19">
        <v>18.189590825106656</v>
      </c>
      <c r="G99" s="23">
        <f t="shared" si="3"/>
        <v>18.189590825106656</v>
      </c>
      <c r="I99" s="2"/>
    </row>
    <row r="100" spans="2:9" ht="14.25" customHeight="1" x14ac:dyDescent="0.3">
      <c r="B100" s="39"/>
      <c r="C100" s="21">
        <v>10616063</v>
      </c>
      <c r="D100" s="20">
        <v>63</v>
      </c>
      <c r="E100" s="20">
        <v>18</v>
      </c>
      <c r="F100" s="19">
        <v>21.160347527338601</v>
      </c>
      <c r="G100" s="23">
        <f t="shared" si="3"/>
        <v>21.160347527338601</v>
      </c>
      <c r="I100" s="2"/>
    </row>
    <row r="101" spans="2:9" ht="14.25" customHeight="1" x14ac:dyDescent="0.3">
      <c r="B101" s="39"/>
      <c r="C101" s="21">
        <v>10616075</v>
      </c>
      <c r="D101" s="20">
        <v>75</v>
      </c>
      <c r="E101" s="20">
        <v>15</v>
      </c>
      <c r="F101" s="19">
        <v>33.131490001163122</v>
      </c>
      <c r="G101" s="23">
        <f t="shared" si="3"/>
        <v>33.131490001163122</v>
      </c>
      <c r="I101" s="2"/>
    </row>
    <row r="102" spans="2:9" ht="14.25" customHeight="1" x14ac:dyDescent="0.3">
      <c r="B102" s="39"/>
      <c r="C102" s="21">
        <v>10616090</v>
      </c>
      <c r="D102" s="20">
        <v>90</v>
      </c>
      <c r="E102" s="20">
        <v>15</v>
      </c>
      <c r="F102" s="19">
        <v>42.710921570648345</v>
      </c>
      <c r="G102" s="23">
        <f t="shared" si="3"/>
        <v>42.710921570648345</v>
      </c>
      <c r="I102" s="2"/>
    </row>
    <row r="103" spans="2:9" ht="14.25" customHeight="1" x14ac:dyDescent="0.3">
      <c r="B103" s="39"/>
      <c r="C103" s="21">
        <v>10616110</v>
      </c>
      <c r="D103" s="20">
        <v>110</v>
      </c>
      <c r="E103" s="20">
        <v>10</v>
      </c>
      <c r="F103" s="19">
        <v>54.820531517881982</v>
      </c>
      <c r="G103" s="23">
        <f t="shared" si="3"/>
        <v>54.820531517881982</v>
      </c>
      <c r="I103" s="2"/>
    </row>
    <row r="104" spans="2:9" ht="14.25" customHeight="1" x14ac:dyDescent="0.3">
      <c r="B104" s="39"/>
      <c r="C104" s="21">
        <v>10616125</v>
      </c>
      <c r="D104" s="20">
        <v>125</v>
      </c>
      <c r="E104" s="20">
        <v>1</v>
      </c>
      <c r="F104" s="19">
        <v>67.509187263008286</v>
      </c>
      <c r="G104" s="23">
        <f t="shared" si="3"/>
        <v>67.509187263008286</v>
      </c>
      <c r="I104" s="2"/>
    </row>
    <row r="105" spans="2:9" ht="14.25" customHeight="1" x14ac:dyDescent="0.3">
      <c r="B105" s="39"/>
      <c r="C105" s="21">
        <v>10616140</v>
      </c>
      <c r="D105" s="20">
        <v>140</v>
      </c>
      <c r="E105" s="20">
        <v>1</v>
      </c>
      <c r="F105" s="19">
        <v>95.681024125699423</v>
      </c>
      <c r="G105" s="23">
        <f t="shared" si="3"/>
        <v>95.681024125699423</v>
      </c>
      <c r="I105" s="2"/>
    </row>
    <row r="106" spans="2:9" ht="14.25" customHeight="1" x14ac:dyDescent="0.3">
      <c r="B106" s="39"/>
      <c r="C106" s="21">
        <v>10616160</v>
      </c>
      <c r="D106" s="20">
        <v>160</v>
      </c>
      <c r="E106" s="20">
        <v>1</v>
      </c>
      <c r="F106" s="19">
        <v>98.790248301340483</v>
      </c>
      <c r="G106" s="23">
        <f t="shared" si="3"/>
        <v>98.790248301340483</v>
      </c>
      <c r="I106" s="2"/>
    </row>
    <row r="107" spans="2:9" ht="14.25" customHeight="1" x14ac:dyDescent="0.3">
      <c r="B107" s="39"/>
      <c r="C107" s="21">
        <v>10616180</v>
      </c>
      <c r="D107" s="20">
        <v>180</v>
      </c>
      <c r="E107" s="20">
        <v>1</v>
      </c>
      <c r="F107" s="19">
        <v>98.785099247176021</v>
      </c>
      <c r="G107" s="23">
        <f t="shared" si="3"/>
        <v>98.785099247176021</v>
      </c>
      <c r="I107" s="2"/>
    </row>
    <row r="108" spans="2:9" ht="14.25" customHeight="1" x14ac:dyDescent="0.3">
      <c r="B108" s="39"/>
      <c r="C108" s="61">
        <v>10616200</v>
      </c>
      <c r="D108" s="60">
        <v>200</v>
      </c>
      <c r="E108" s="60">
        <v>1</v>
      </c>
      <c r="F108" s="59" t="s">
        <v>96</v>
      </c>
      <c r="G108" s="58" t="str">
        <f>F108</f>
        <v>na dotaz</v>
      </c>
      <c r="I108" s="2"/>
    </row>
    <row r="109" spans="2:9" ht="14.25" customHeight="1" x14ac:dyDescent="0.3">
      <c r="B109" s="39"/>
      <c r="C109" s="61">
        <v>10616225</v>
      </c>
      <c r="D109" s="60">
        <v>225</v>
      </c>
      <c r="E109" s="60">
        <v>1</v>
      </c>
      <c r="F109" s="59" t="s">
        <v>96</v>
      </c>
      <c r="G109" s="58" t="str">
        <f>F109</f>
        <v>na dotaz</v>
      </c>
      <c r="I109" s="2"/>
    </row>
    <row r="110" spans="2:9" ht="14.25" customHeight="1" x14ac:dyDescent="0.3">
      <c r="B110" s="39"/>
      <c r="C110" s="61">
        <v>10616250</v>
      </c>
      <c r="D110" s="60">
        <v>250</v>
      </c>
      <c r="E110" s="60">
        <v>1</v>
      </c>
      <c r="F110" s="59" t="s">
        <v>96</v>
      </c>
      <c r="G110" s="58" t="str">
        <f>F110</f>
        <v>na dotaz</v>
      </c>
      <c r="I110" s="2"/>
    </row>
    <row r="111" spans="2:9" ht="14.25" customHeight="1" x14ac:dyDescent="0.3">
      <c r="B111" s="39"/>
      <c r="C111" s="67">
        <v>10616280</v>
      </c>
      <c r="D111" s="66">
        <v>280</v>
      </c>
      <c r="E111" s="66">
        <v>1</v>
      </c>
      <c r="F111" s="63" t="s">
        <v>96</v>
      </c>
      <c r="G111" s="62" t="str">
        <f>F111</f>
        <v>na dotaz</v>
      </c>
      <c r="I111" s="2"/>
    </row>
    <row r="112" spans="2:9" ht="14.25" customHeight="1" x14ac:dyDescent="0.3">
      <c r="B112" s="39"/>
      <c r="C112" s="67">
        <v>10616315</v>
      </c>
      <c r="D112" s="66">
        <v>315</v>
      </c>
      <c r="E112" s="66">
        <v>1</v>
      </c>
      <c r="F112" s="63" t="s">
        <v>96</v>
      </c>
      <c r="G112" s="62" t="str">
        <f>F112</f>
        <v>na dotaz</v>
      </c>
      <c r="I112" s="2"/>
    </row>
    <row r="113" spans="2:9" ht="14.25" customHeight="1" thickBot="1" x14ac:dyDescent="0.35">
      <c r="B113" s="37"/>
      <c r="C113" s="11"/>
      <c r="D113" s="10"/>
      <c r="E113" s="10"/>
      <c r="F113" s="109"/>
      <c r="G113" s="8"/>
      <c r="I113" s="2"/>
    </row>
    <row r="114" spans="2:9" ht="14.25" customHeight="1" x14ac:dyDescent="0.3">
      <c r="B114" s="81"/>
      <c r="C114" s="16"/>
      <c r="D114" s="15"/>
      <c r="E114" s="15"/>
      <c r="F114" s="49"/>
      <c r="G114" s="49"/>
      <c r="I114" s="2"/>
    </row>
    <row r="115" spans="2:9" ht="14.25" customHeight="1" x14ac:dyDescent="0.3">
      <c r="B115" s="81"/>
      <c r="C115" s="16"/>
      <c r="D115" s="15"/>
      <c r="E115" s="15"/>
      <c r="F115" s="49"/>
      <c r="G115" s="49"/>
      <c r="I115" s="2"/>
    </row>
    <row r="116" spans="2:9" ht="14.25" customHeight="1" thickBot="1" x14ac:dyDescent="0.35">
      <c r="B116" s="7"/>
      <c r="C116" s="31"/>
      <c r="D116" s="48"/>
      <c r="E116" s="48"/>
      <c r="F116" s="47"/>
      <c r="G116" s="46"/>
      <c r="I116" s="2"/>
    </row>
    <row r="117" spans="2:9" ht="14.25" customHeight="1" x14ac:dyDescent="0.3">
      <c r="B117" s="88"/>
      <c r="C117" s="29"/>
      <c r="D117" s="44"/>
      <c r="E117" s="44"/>
      <c r="F117" s="43"/>
      <c r="G117" s="42"/>
      <c r="I117" s="2"/>
    </row>
    <row r="118" spans="2:9" ht="14.25" customHeight="1" x14ac:dyDescent="0.3">
      <c r="B118" s="57"/>
      <c r="C118" s="16"/>
      <c r="D118" s="15"/>
      <c r="E118" s="15"/>
      <c r="F118" s="14"/>
      <c r="G118" s="13"/>
      <c r="I118" s="2"/>
    </row>
    <row r="119" spans="2:9" ht="14.25" customHeight="1" x14ac:dyDescent="0.3">
      <c r="B119" s="57"/>
      <c r="C119" s="26">
        <v>10416020</v>
      </c>
      <c r="D119" s="25">
        <v>20</v>
      </c>
      <c r="E119" s="25">
        <v>18</v>
      </c>
      <c r="F119" s="24">
        <v>9.2521448141545939</v>
      </c>
      <c r="G119" s="23">
        <f t="shared" ref="G119:G135" si="4">F119*(100-$G$5)/100</f>
        <v>9.2521448141545939</v>
      </c>
      <c r="I119" s="2"/>
    </row>
    <row r="120" spans="2:9" ht="14.25" customHeight="1" x14ac:dyDescent="0.3">
      <c r="B120" s="27" t="s">
        <v>258</v>
      </c>
      <c r="C120" s="100">
        <v>10416025</v>
      </c>
      <c r="D120" s="99">
        <v>25</v>
      </c>
      <c r="E120" s="99">
        <v>15</v>
      </c>
      <c r="F120" s="107">
        <v>13.418756968556186</v>
      </c>
      <c r="G120" s="23">
        <f t="shared" si="4"/>
        <v>13.418756968556186</v>
      </c>
      <c r="I120" s="2"/>
    </row>
    <row r="121" spans="2:9" ht="14.25" customHeight="1" x14ac:dyDescent="0.3">
      <c r="B121" s="17"/>
      <c r="C121" s="100">
        <v>10416032</v>
      </c>
      <c r="D121" s="99">
        <v>32</v>
      </c>
      <c r="E121" s="99">
        <v>18</v>
      </c>
      <c r="F121" s="107">
        <v>18.252530585747163</v>
      </c>
      <c r="G121" s="23">
        <f t="shared" si="4"/>
        <v>18.252530585747163</v>
      </c>
      <c r="I121" s="2"/>
    </row>
    <row r="122" spans="2:9" ht="14.25" customHeight="1" x14ac:dyDescent="0.3">
      <c r="B122" s="17"/>
      <c r="C122" s="100">
        <v>10416040</v>
      </c>
      <c r="D122" s="99">
        <v>40</v>
      </c>
      <c r="E122" s="99">
        <v>12</v>
      </c>
      <c r="F122" s="107">
        <v>20.568713777317829</v>
      </c>
      <c r="G122" s="23">
        <f t="shared" si="4"/>
        <v>20.568713777317829</v>
      </c>
      <c r="I122" s="108"/>
    </row>
    <row r="123" spans="2:9" ht="14.25" customHeight="1" x14ac:dyDescent="0.3">
      <c r="B123" s="17"/>
      <c r="C123" s="100">
        <v>10416050</v>
      </c>
      <c r="D123" s="99">
        <v>50</v>
      </c>
      <c r="E123" s="99">
        <v>16</v>
      </c>
      <c r="F123" s="107">
        <v>28.171836862691137</v>
      </c>
      <c r="G123" s="23">
        <f t="shared" si="4"/>
        <v>28.171836862691137</v>
      </c>
      <c r="I123" s="2"/>
    </row>
    <row r="124" spans="2:9" ht="14.25" customHeight="1" x14ac:dyDescent="0.3">
      <c r="B124" s="17"/>
      <c r="C124" s="100">
        <v>10416063</v>
      </c>
      <c r="D124" s="99">
        <v>63</v>
      </c>
      <c r="E124" s="99">
        <v>10</v>
      </c>
      <c r="F124" s="107">
        <v>34.25181774056415</v>
      </c>
      <c r="G124" s="23">
        <f t="shared" si="4"/>
        <v>34.25181774056415</v>
      </c>
      <c r="I124" s="2"/>
    </row>
    <row r="125" spans="2:9" ht="14.25" customHeight="1" x14ac:dyDescent="0.3">
      <c r="B125" s="17"/>
      <c r="C125" s="100">
        <v>10416075</v>
      </c>
      <c r="D125" s="99">
        <v>75</v>
      </c>
      <c r="E125" s="99">
        <v>6</v>
      </c>
      <c r="F125" s="107">
        <v>50.188165134740622</v>
      </c>
      <c r="G125" s="23">
        <f t="shared" si="4"/>
        <v>50.188165134740622</v>
      </c>
      <c r="I125" s="2"/>
    </row>
    <row r="126" spans="2:9" ht="14.25" customHeight="1" x14ac:dyDescent="0.3">
      <c r="B126" s="17"/>
      <c r="C126" s="100">
        <v>10416090</v>
      </c>
      <c r="D126" s="99">
        <v>90</v>
      </c>
      <c r="E126" s="99">
        <v>8</v>
      </c>
      <c r="F126" s="107">
        <v>53.951962821042983</v>
      </c>
      <c r="G126" s="23">
        <f t="shared" si="4"/>
        <v>53.951962821042983</v>
      </c>
      <c r="I126" s="2"/>
    </row>
    <row r="127" spans="2:9" ht="14.25" customHeight="1" x14ac:dyDescent="0.3">
      <c r="B127" s="17"/>
      <c r="C127" s="100">
        <v>10416110</v>
      </c>
      <c r="D127" s="99">
        <v>110</v>
      </c>
      <c r="E127" s="99">
        <v>5</v>
      </c>
      <c r="F127" s="107">
        <v>77.56696101336135</v>
      </c>
      <c r="G127" s="23">
        <f t="shared" si="4"/>
        <v>77.56696101336135</v>
      </c>
      <c r="I127" s="2"/>
    </row>
    <row r="128" spans="2:9" ht="14.25" customHeight="1" x14ac:dyDescent="0.3">
      <c r="B128" s="17"/>
      <c r="C128" s="100">
        <v>10416125</v>
      </c>
      <c r="D128" s="99">
        <v>125</v>
      </c>
      <c r="E128" s="99">
        <v>1</v>
      </c>
      <c r="F128" s="107">
        <v>98.462961546009822</v>
      </c>
      <c r="G128" s="23">
        <f t="shared" si="4"/>
        <v>98.462961546009822</v>
      </c>
      <c r="I128" s="2"/>
    </row>
    <row r="129" spans="2:9" ht="14.25" customHeight="1" x14ac:dyDescent="0.3">
      <c r="B129" s="17"/>
      <c r="C129" s="100">
        <v>10416140</v>
      </c>
      <c r="D129" s="99">
        <v>140</v>
      </c>
      <c r="E129" s="99">
        <v>1</v>
      </c>
      <c r="F129" s="107">
        <v>129.54261535029241</v>
      </c>
      <c r="G129" s="23">
        <f t="shared" si="4"/>
        <v>129.54261535029241</v>
      </c>
      <c r="I129" s="2"/>
    </row>
    <row r="130" spans="2:9" ht="14.25" customHeight="1" x14ac:dyDescent="0.3">
      <c r="B130" s="17"/>
      <c r="C130" s="100">
        <v>10416160</v>
      </c>
      <c r="D130" s="99">
        <v>160</v>
      </c>
      <c r="E130" s="99">
        <v>1</v>
      </c>
      <c r="F130" s="107">
        <v>142.23127109541872</v>
      </c>
      <c r="G130" s="23">
        <f t="shared" si="4"/>
        <v>142.23127109541872</v>
      </c>
      <c r="I130" s="2"/>
    </row>
    <row r="131" spans="2:9" ht="14.25" customHeight="1" x14ac:dyDescent="0.3">
      <c r="B131" s="17"/>
      <c r="C131" s="100">
        <v>10416180</v>
      </c>
      <c r="D131" s="99">
        <v>180</v>
      </c>
      <c r="E131" s="99">
        <v>1</v>
      </c>
      <c r="F131" s="107">
        <v>221.52278155033</v>
      </c>
      <c r="G131" s="23">
        <f t="shared" si="4"/>
        <v>221.52278155033</v>
      </c>
      <c r="I131" s="2"/>
    </row>
    <row r="132" spans="2:9" ht="14.25" customHeight="1" x14ac:dyDescent="0.3">
      <c r="B132" s="17"/>
      <c r="C132" s="100">
        <v>10416200</v>
      </c>
      <c r="D132" s="99">
        <v>200</v>
      </c>
      <c r="E132" s="99">
        <v>1</v>
      </c>
      <c r="F132" s="107">
        <v>256.89492703029521</v>
      </c>
      <c r="G132" s="23">
        <f t="shared" si="4"/>
        <v>256.89492703029521</v>
      </c>
      <c r="I132" s="2"/>
    </row>
    <row r="133" spans="2:9" ht="14.25" customHeight="1" x14ac:dyDescent="0.3">
      <c r="B133" s="17"/>
      <c r="C133" s="21">
        <v>10416225</v>
      </c>
      <c r="D133" s="20">
        <v>225</v>
      </c>
      <c r="E133" s="20">
        <v>1</v>
      </c>
      <c r="F133" s="19">
        <v>412.58446830879996</v>
      </c>
      <c r="G133" s="23">
        <f t="shared" si="4"/>
        <v>412.58446830880001</v>
      </c>
      <c r="I133" s="2"/>
    </row>
    <row r="134" spans="2:9" ht="14.25" customHeight="1" x14ac:dyDescent="0.3">
      <c r="B134" s="17"/>
      <c r="C134" s="26">
        <v>10416250</v>
      </c>
      <c r="D134" s="25">
        <v>250</v>
      </c>
      <c r="E134" s="25">
        <v>1</v>
      </c>
      <c r="F134" s="24">
        <v>613.96498260238104</v>
      </c>
      <c r="G134" s="23">
        <f t="shared" si="4"/>
        <v>613.96498260238104</v>
      </c>
      <c r="I134" s="2"/>
    </row>
    <row r="135" spans="2:9" ht="14.25" customHeight="1" x14ac:dyDescent="0.3">
      <c r="B135" s="17"/>
      <c r="C135" s="21">
        <v>10416315</v>
      </c>
      <c r="D135" s="20">
        <v>315</v>
      </c>
      <c r="E135" s="20">
        <v>1</v>
      </c>
      <c r="F135" s="19">
        <v>900.48197448349219</v>
      </c>
      <c r="G135" s="23">
        <f t="shared" si="4"/>
        <v>900.48197448349219</v>
      </c>
      <c r="I135" s="2"/>
    </row>
    <row r="136" spans="2:9" ht="14.25" customHeight="1" thickBot="1" x14ac:dyDescent="0.35">
      <c r="B136" s="89"/>
      <c r="C136" s="11"/>
      <c r="D136" s="10"/>
      <c r="E136" s="10"/>
      <c r="F136" s="9"/>
      <c r="G136" s="8"/>
      <c r="I136" s="2"/>
    </row>
    <row r="137" spans="2:9" ht="14.25" customHeight="1" thickBot="1" x14ac:dyDescent="0.35">
      <c r="B137" s="7"/>
      <c r="C137" s="48"/>
      <c r="D137" s="48"/>
      <c r="E137" s="48"/>
      <c r="F137" s="47"/>
      <c r="G137" s="46"/>
      <c r="I137" s="2"/>
    </row>
    <row r="138" spans="2:9" ht="14.25" customHeight="1" x14ac:dyDescent="0.3">
      <c r="B138" s="55"/>
      <c r="C138" s="95"/>
      <c r="D138" s="95"/>
      <c r="E138" s="95"/>
      <c r="F138" s="94"/>
      <c r="G138" s="87"/>
      <c r="I138" s="2"/>
    </row>
    <row r="139" spans="2:9" ht="14.25" customHeight="1" x14ac:dyDescent="0.3">
      <c r="B139" s="39"/>
      <c r="C139" s="105"/>
      <c r="D139" s="105"/>
      <c r="E139" s="105"/>
      <c r="F139" s="106"/>
      <c r="G139" s="86"/>
      <c r="I139" s="2"/>
    </row>
    <row r="140" spans="2:9" ht="14.25" customHeight="1" x14ac:dyDescent="0.3">
      <c r="B140" s="57"/>
      <c r="C140" s="26">
        <v>10516025</v>
      </c>
      <c r="D140" s="25">
        <v>25</v>
      </c>
      <c r="E140" s="25">
        <v>20</v>
      </c>
      <c r="F140" s="24">
        <v>12.487248511076675</v>
      </c>
      <c r="G140" s="23">
        <f t="shared" ref="G140:G155" si="5">F140*(100-$G$5)/100</f>
        <v>12.487248511076675</v>
      </c>
      <c r="I140" s="2"/>
    </row>
    <row r="141" spans="2:9" ht="14.25" customHeight="1" x14ac:dyDescent="0.3">
      <c r="B141" s="27" t="s">
        <v>257</v>
      </c>
      <c r="C141" s="21">
        <v>10516032</v>
      </c>
      <c r="D141" s="20">
        <v>32</v>
      </c>
      <c r="E141" s="20">
        <v>20</v>
      </c>
      <c r="F141" s="19">
        <v>18.453937819796781</v>
      </c>
      <c r="G141" s="23">
        <f t="shared" si="5"/>
        <v>18.453937819796781</v>
      </c>
      <c r="I141" s="2"/>
    </row>
    <row r="142" spans="2:9" ht="14.25" customHeight="1" x14ac:dyDescent="0.3">
      <c r="B142" s="17"/>
      <c r="C142" s="21">
        <v>10516040</v>
      </c>
      <c r="D142" s="20">
        <v>40</v>
      </c>
      <c r="E142" s="20">
        <v>12</v>
      </c>
      <c r="F142" s="19">
        <v>20.757533059239357</v>
      </c>
      <c r="G142" s="23">
        <f t="shared" si="5"/>
        <v>20.757533059239357</v>
      </c>
      <c r="I142" s="2"/>
    </row>
    <row r="143" spans="2:9" ht="14.25" customHeight="1" x14ac:dyDescent="0.3">
      <c r="B143" s="17"/>
      <c r="C143" s="21">
        <v>10516050</v>
      </c>
      <c r="D143" s="20">
        <v>50</v>
      </c>
      <c r="E143" s="20">
        <v>9</v>
      </c>
      <c r="F143" s="19">
        <v>28.297716383972148</v>
      </c>
      <c r="G143" s="23">
        <f t="shared" si="5"/>
        <v>28.297716383972148</v>
      </c>
      <c r="I143" s="2"/>
    </row>
    <row r="144" spans="2:9" ht="14.25" customHeight="1" x14ac:dyDescent="0.3">
      <c r="B144" s="17"/>
      <c r="C144" s="21">
        <v>10516063</v>
      </c>
      <c r="D144" s="20">
        <v>63</v>
      </c>
      <c r="E144" s="20">
        <v>10</v>
      </c>
      <c r="F144" s="19">
        <v>34.390285213973272</v>
      </c>
      <c r="G144" s="23">
        <f t="shared" si="5"/>
        <v>34.390285213973272</v>
      </c>
      <c r="I144" s="2"/>
    </row>
    <row r="145" spans="2:9" ht="14.25" customHeight="1" x14ac:dyDescent="0.3">
      <c r="B145" s="17"/>
      <c r="C145" s="21">
        <v>10516075</v>
      </c>
      <c r="D145" s="20">
        <v>75</v>
      </c>
      <c r="E145" s="20">
        <v>6</v>
      </c>
      <c r="F145" s="19">
        <v>51.711307342240914</v>
      </c>
      <c r="G145" s="23">
        <f t="shared" si="5"/>
        <v>51.711307342240914</v>
      </c>
      <c r="I145" s="2"/>
    </row>
    <row r="146" spans="2:9" ht="14.25" customHeight="1" x14ac:dyDescent="0.3">
      <c r="B146" s="17"/>
      <c r="C146" s="21">
        <v>10516090</v>
      </c>
      <c r="D146" s="20">
        <v>90</v>
      </c>
      <c r="E146" s="20">
        <v>8</v>
      </c>
      <c r="F146" s="19">
        <v>55.475105028543268</v>
      </c>
      <c r="G146" s="23">
        <f t="shared" si="5"/>
        <v>55.475105028543268</v>
      </c>
      <c r="I146" s="2"/>
    </row>
    <row r="147" spans="2:9" ht="14.25" customHeight="1" x14ac:dyDescent="0.3">
      <c r="B147" s="17"/>
      <c r="C147" s="21">
        <v>10516110</v>
      </c>
      <c r="D147" s="20">
        <v>110</v>
      </c>
      <c r="E147" s="20">
        <v>5</v>
      </c>
      <c r="F147" s="19">
        <v>79.090103220861636</v>
      </c>
      <c r="G147" s="23">
        <f t="shared" si="5"/>
        <v>79.090103220861636</v>
      </c>
      <c r="I147" s="2"/>
    </row>
    <row r="148" spans="2:9" ht="14.25" customHeight="1" x14ac:dyDescent="0.3">
      <c r="B148" s="17"/>
      <c r="C148" s="21">
        <v>10516125</v>
      </c>
      <c r="D148" s="20">
        <v>125</v>
      </c>
      <c r="E148" s="20">
        <v>1</v>
      </c>
      <c r="F148" s="19">
        <v>98.462961546009822</v>
      </c>
      <c r="G148" s="23">
        <f t="shared" si="5"/>
        <v>98.462961546009822</v>
      </c>
      <c r="I148" s="2"/>
    </row>
    <row r="149" spans="2:9" ht="14.25" customHeight="1" x14ac:dyDescent="0.3">
      <c r="B149" s="17"/>
      <c r="C149" s="21">
        <v>10516140</v>
      </c>
      <c r="D149" s="20">
        <v>140</v>
      </c>
      <c r="E149" s="20">
        <v>1</v>
      </c>
      <c r="F149" s="19">
        <v>129.54261535029241</v>
      </c>
      <c r="G149" s="23">
        <f t="shared" si="5"/>
        <v>129.54261535029241</v>
      </c>
      <c r="I149" s="2"/>
    </row>
    <row r="150" spans="2:9" ht="14.25" customHeight="1" x14ac:dyDescent="0.3">
      <c r="B150" s="17"/>
      <c r="C150" s="21">
        <v>10516160</v>
      </c>
      <c r="D150" s="20">
        <v>160</v>
      </c>
      <c r="E150" s="20">
        <v>1</v>
      </c>
      <c r="F150" s="19">
        <v>142.23127109541872</v>
      </c>
      <c r="G150" s="23">
        <f t="shared" si="5"/>
        <v>142.23127109541872</v>
      </c>
      <c r="I150" s="2"/>
    </row>
    <row r="151" spans="2:9" ht="14.25" customHeight="1" x14ac:dyDescent="0.3">
      <c r="B151" s="17"/>
      <c r="C151" s="21">
        <v>10516180</v>
      </c>
      <c r="D151" s="20">
        <v>180</v>
      </c>
      <c r="E151" s="20">
        <v>1</v>
      </c>
      <c r="F151" s="19">
        <v>221.52278155033</v>
      </c>
      <c r="G151" s="23">
        <f t="shared" si="5"/>
        <v>221.52278155033</v>
      </c>
      <c r="I151" s="2"/>
    </row>
    <row r="152" spans="2:9" ht="14.25" customHeight="1" x14ac:dyDescent="0.3">
      <c r="B152" s="17"/>
      <c r="C152" s="21">
        <v>10516200</v>
      </c>
      <c r="D152" s="20">
        <v>200</v>
      </c>
      <c r="E152" s="20">
        <v>1</v>
      </c>
      <c r="F152" s="19">
        <v>256.89492703029521</v>
      </c>
      <c r="G152" s="23">
        <f t="shared" si="5"/>
        <v>256.89492703029521</v>
      </c>
      <c r="I152" s="2"/>
    </row>
    <row r="153" spans="2:9" ht="14.25" customHeight="1" x14ac:dyDescent="0.3">
      <c r="B153" s="17"/>
      <c r="C153" s="21">
        <v>10516225</v>
      </c>
      <c r="D153" s="20">
        <v>225</v>
      </c>
      <c r="E153" s="20">
        <v>1</v>
      </c>
      <c r="F153" s="19">
        <v>561.94004583658568</v>
      </c>
      <c r="G153" s="23">
        <f t="shared" si="5"/>
        <v>561.94004583658568</v>
      </c>
      <c r="I153" s="2"/>
    </row>
    <row r="154" spans="2:9" ht="14.25" customHeight="1" x14ac:dyDescent="0.3">
      <c r="B154" s="17"/>
      <c r="C154" s="21">
        <v>10516250</v>
      </c>
      <c r="D154" s="20">
        <v>250</v>
      </c>
      <c r="E154" s="20">
        <v>1</v>
      </c>
      <c r="F154" s="19">
        <v>666.61167169444798</v>
      </c>
      <c r="G154" s="23">
        <f t="shared" si="5"/>
        <v>666.61167169444798</v>
      </c>
      <c r="I154" s="2"/>
    </row>
    <row r="155" spans="2:9" ht="14.25" customHeight="1" x14ac:dyDescent="0.3">
      <c r="B155" s="17"/>
      <c r="C155" s="21">
        <v>10516315</v>
      </c>
      <c r="D155" s="20">
        <v>315</v>
      </c>
      <c r="E155" s="20">
        <v>1</v>
      </c>
      <c r="F155" s="19">
        <v>918.58143082417598</v>
      </c>
      <c r="G155" s="23">
        <f t="shared" si="5"/>
        <v>918.58143082417587</v>
      </c>
      <c r="I155" s="2"/>
    </row>
    <row r="156" spans="2:9" ht="14.25" customHeight="1" thickBot="1" x14ac:dyDescent="0.35">
      <c r="B156" s="12"/>
      <c r="C156" s="11"/>
      <c r="D156" s="10"/>
      <c r="E156" s="10"/>
      <c r="F156" s="9"/>
      <c r="G156" s="8"/>
      <c r="I156" s="2"/>
    </row>
    <row r="157" spans="2:9" ht="14.25" customHeight="1" thickBot="1" x14ac:dyDescent="0.35">
      <c r="B157" s="7"/>
      <c r="C157" s="31"/>
      <c r="D157" s="48"/>
      <c r="E157" s="48"/>
      <c r="F157" s="47"/>
      <c r="G157" s="46"/>
      <c r="I157" s="2"/>
    </row>
    <row r="158" spans="2:9" ht="14.25" customHeight="1" x14ac:dyDescent="0.3">
      <c r="B158" s="55"/>
      <c r="C158" s="29"/>
      <c r="D158" s="44"/>
      <c r="E158" s="44"/>
      <c r="F158" s="43"/>
      <c r="G158" s="42"/>
      <c r="I158" s="2"/>
    </row>
    <row r="159" spans="2:9" ht="14.25" customHeight="1" x14ac:dyDescent="0.3">
      <c r="B159" s="39"/>
      <c r="C159" s="16"/>
      <c r="D159" s="15"/>
      <c r="E159" s="15"/>
      <c r="F159" s="14"/>
      <c r="G159" s="13"/>
      <c r="I159" s="2"/>
    </row>
    <row r="160" spans="2:9" ht="14.25" customHeight="1" x14ac:dyDescent="0.3">
      <c r="B160" s="103"/>
      <c r="C160" s="102">
        <v>10316090</v>
      </c>
      <c r="D160" s="101">
        <v>90</v>
      </c>
      <c r="E160" s="101">
        <v>8</v>
      </c>
      <c r="F160" s="24">
        <v>128.66145870132533</v>
      </c>
      <c r="G160" s="23">
        <f t="shared" ref="G160:G166" si="6">F160*(100-$G$5)/100</f>
        <v>128.66145870132533</v>
      </c>
      <c r="I160" s="2"/>
    </row>
    <row r="161" spans="2:9" ht="14.25" customHeight="1" x14ac:dyDescent="0.3">
      <c r="B161" s="41" t="s">
        <v>256</v>
      </c>
      <c r="C161" s="100">
        <v>10316110</v>
      </c>
      <c r="D161" s="99">
        <v>110</v>
      </c>
      <c r="E161" s="99">
        <v>6</v>
      </c>
      <c r="F161" s="19">
        <v>189.63749880984892</v>
      </c>
      <c r="G161" s="23">
        <f t="shared" si="6"/>
        <v>189.63749880984892</v>
      </c>
      <c r="I161" s="2"/>
    </row>
    <row r="162" spans="2:9" ht="14.25" customHeight="1" x14ac:dyDescent="0.3">
      <c r="B162" s="39"/>
      <c r="C162" s="100">
        <v>10316125</v>
      </c>
      <c r="D162" s="99">
        <v>125</v>
      </c>
      <c r="E162" s="99">
        <v>4</v>
      </c>
      <c r="F162" s="19">
        <v>258.7831198495104</v>
      </c>
      <c r="G162" s="23">
        <f t="shared" si="6"/>
        <v>258.7831198495104</v>
      </c>
      <c r="I162" s="2"/>
    </row>
    <row r="163" spans="2:9" ht="14.25" customHeight="1" x14ac:dyDescent="0.3">
      <c r="B163" s="39"/>
      <c r="C163" s="100">
        <v>10316160</v>
      </c>
      <c r="D163" s="99">
        <v>160</v>
      </c>
      <c r="E163" s="99">
        <v>5</v>
      </c>
      <c r="F163" s="19">
        <v>493.28408004391304</v>
      </c>
      <c r="G163" s="23">
        <f t="shared" si="6"/>
        <v>493.28408004391304</v>
      </c>
      <c r="I163" s="2"/>
    </row>
    <row r="164" spans="2:9" ht="14.25" customHeight="1" x14ac:dyDescent="0.3">
      <c r="B164" s="39"/>
      <c r="C164" s="100">
        <v>10316180</v>
      </c>
      <c r="D164" s="99">
        <v>180</v>
      </c>
      <c r="E164" s="99">
        <v>3</v>
      </c>
      <c r="F164" s="19">
        <v>626.91777983583836</v>
      </c>
      <c r="G164" s="23">
        <f t="shared" si="6"/>
        <v>626.91777983583836</v>
      </c>
      <c r="I164" s="2"/>
    </row>
    <row r="165" spans="2:9" ht="14.25" customHeight="1" x14ac:dyDescent="0.3">
      <c r="B165" s="39"/>
      <c r="C165" s="102">
        <v>10316200</v>
      </c>
      <c r="D165" s="101">
        <v>200</v>
      </c>
      <c r="E165" s="101">
        <v>1</v>
      </c>
      <c r="F165" s="24">
        <v>855.74157362046719</v>
      </c>
      <c r="G165" s="23">
        <f t="shared" si="6"/>
        <v>855.74157362046719</v>
      </c>
      <c r="I165" s="2"/>
    </row>
    <row r="166" spans="2:9" ht="14.25" customHeight="1" x14ac:dyDescent="0.3">
      <c r="B166" s="39"/>
      <c r="C166" s="100">
        <v>10316225</v>
      </c>
      <c r="D166" s="99">
        <v>225</v>
      </c>
      <c r="E166" s="99">
        <v>1</v>
      </c>
      <c r="F166" s="19">
        <v>925.81870311760827</v>
      </c>
      <c r="G166" s="23">
        <f t="shared" si="6"/>
        <v>925.81870311760827</v>
      </c>
      <c r="I166" s="2"/>
    </row>
    <row r="167" spans="2:9" ht="14.25" customHeight="1" x14ac:dyDescent="0.3">
      <c r="B167" s="39"/>
      <c r="C167" s="35"/>
      <c r="D167" s="105"/>
      <c r="E167" s="105"/>
      <c r="F167" s="14"/>
      <c r="G167" s="13"/>
      <c r="I167" s="2"/>
    </row>
    <row r="168" spans="2:9" ht="14.25" customHeight="1" x14ac:dyDescent="0.3">
      <c r="B168" s="39"/>
      <c r="C168" s="35"/>
      <c r="D168" s="105"/>
      <c r="E168" s="105"/>
      <c r="F168" s="14"/>
      <c r="G168" s="13"/>
      <c r="I168" s="2"/>
    </row>
    <row r="169" spans="2:9" ht="14.25" customHeight="1" x14ac:dyDescent="0.3">
      <c r="B169" s="39"/>
      <c r="C169" s="35"/>
      <c r="D169" s="105"/>
      <c r="E169" s="105"/>
      <c r="F169" s="14"/>
      <c r="G169" s="13"/>
      <c r="I169" s="2"/>
    </row>
    <row r="170" spans="2:9" ht="14.25" customHeight="1" thickBot="1" x14ac:dyDescent="0.35">
      <c r="B170" s="37"/>
      <c r="C170" s="33"/>
      <c r="D170" s="104"/>
      <c r="E170" s="104"/>
      <c r="F170" s="9"/>
      <c r="G170" s="8"/>
      <c r="I170" s="2"/>
    </row>
    <row r="171" spans="2:9" ht="14.25" customHeight="1" x14ac:dyDescent="0.3">
      <c r="B171" s="7"/>
      <c r="C171" s="31"/>
      <c r="D171" s="31"/>
      <c r="E171" s="31"/>
      <c r="F171" s="46"/>
      <c r="G171" s="46"/>
      <c r="I171" s="2"/>
    </row>
    <row r="172" spans="2:9" ht="14.25" customHeight="1" thickBot="1" x14ac:dyDescent="0.35">
      <c r="B172" s="7"/>
      <c r="C172" s="31"/>
      <c r="D172" s="31"/>
      <c r="E172" s="31"/>
      <c r="F172" s="46"/>
      <c r="G172" s="46"/>
      <c r="I172" s="2"/>
    </row>
    <row r="173" spans="2:9" ht="14.25" customHeight="1" x14ac:dyDescent="0.3">
      <c r="B173" s="88"/>
      <c r="C173" s="29"/>
      <c r="D173" s="44"/>
      <c r="E173" s="44"/>
      <c r="F173" s="43"/>
      <c r="G173" s="42"/>
      <c r="I173" s="2"/>
    </row>
    <row r="174" spans="2:9" ht="14.25" customHeight="1" x14ac:dyDescent="0.3">
      <c r="B174" s="103"/>
      <c r="C174" s="26">
        <v>11116110</v>
      </c>
      <c r="D174" s="25">
        <v>110</v>
      </c>
      <c r="E174" s="25">
        <v>6</v>
      </c>
      <c r="F174" s="24">
        <v>187.14831482487168</v>
      </c>
      <c r="G174" s="23">
        <f>F174*(100-$G$5)/100</f>
        <v>187.14831482487168</v>
      </c>
      <c r="I174" s="2"/>
    </row>
    <row r="175" spans="2:9" ht="14.25" customHeight="1" x14ac:dyDescent="0.3">
      <c r="B175" s="41" t="s">
        <v>255</v>
      </c>
      <c r="C175" s="21">
        <v>11116125</v>
      </c>
      <c r="D175" s="20">
        <v>125</v>
      </c>
      <c r="E175" s="20">
        <v>4</v>
      </c>
      <c r="F175" s="19">
        <v>272.18928886593847</v>
      </c>
      <c r="G175" s="23">
        <f>F175*(100-$G$5)/100</f>
        <v>272.18928886593847</v>
      </c>
      <c r="I175" s="2"/>
    </row>
    <row r="176" spans="2:9" ht="14.25" customHeight="1" x14ac:dyDescent="0.3">
      <c r="B176" s="39"/>
      <c r="C176" s="21">
        <v>11116160</v>
      </c>
      <c r="D176" s="20">
        <v>160</v>
      </c>
      <c r="E176" s="20">
        <v>5</v>
      </c>
      <c r="F176" s="19">
        <v>481.81645565521262</v>
      </c>
      <c r="G176" s="23">
        <f>F176*(100-$G$5)/100</f>
        <v>481.81645565521262</v>
      </c>
      <c r="I176" s="2"/>
    </row>
    <row r="177" spans="2:9" ht="14.25" customHeight="1" x14ac:dyDescent="0.3">
      <c r="B177" s="39"/>
      <c r="C177" s="21">
        <v>11116180</v>
      </c>
      <c r="D177" s="20">
        <v>180</v>
      </c>
      <c r="E177" s="20">
        <v>3</v>
      </c>
      <c r="F177" s="19">
        <v>677.53393534293468</v>
      </c>
      <c r="G177" s="23">
        <f>F177*(100-$G$5)/100</f>
        <v>677.53393534293468</v>
      </c>
      <c r="I177" s="2"/>
    </row>
    <row r="178" spans="2:9" ht="14.25" customHeight="1" x14ac:dyDescent="0.3">
      <c r="B178" s="39"/>
      <c r="C178" s="21">
        <v>11116225</v>
      </c>
      <c r="D178" s="20">
        <v>225</v>
      </c>
      <c r="E178" s="20">
        <v>1</v>
      </c>
      <c r="F178" s="19">
        <v>1084.8045384955301</v>
      </c>
      <c r="G178" s="23">
        <f>F178*(100-$G$5)/100</f>
        <v>1084.8045384955301</v>
      </c>
      <c r="I178" s="2"/>
    </row>
    <row r="179" spans="2:9" ht="14.25" customHeight="1" x14ac:dyDescent="0.3">
      <c r="B179" s="39"/>
      <c r="C179" s="16"/>
      <c r="D179" s="15"/>
      <c r="E179" s="15"/>
      <c r="F179" s="14"/>
      <c r="G179" s="13"/>
      <c r="I179" s="2"/>
    </row>
    <row r="180" spans="2:9" ht="14.25" customHeight="1" x14ac:dyDescent="0.3">
      <c r="B180" s="39"/>
      <c r="C180" s="16"/>
      <c r="D180" s="15"/>
      <c r="E180" s="15"/>
      <c r="F180" s="14"/>
      <c r="G180" s="13"/>
      <c r="I180" s="2"/>
    </row>
    <row r="181" spans="2:9" ht="14.25" customHeight="1" x14ac:dyDescent="0.3">
      <c r="B181" s="39"/>
      <c r="C181" s="16"/>
      <c r="D181" s="15"/>
      <c r="E181" s="15"/>
      <c r="F181" s="14"/>
      <c r="G181" s="13"/>
      <c r="I181" s="2"/>
    </row>
    <row r="182" spans="2:9" ht="14.25" customHeight="1" thickBot="1" x14ac:dyDescent="0.35">
      <c r="B182" s="37"/>
      <c r="C182" s="11"/>
      <c r="D182" s="10"/>
      <c r="E182" s="10"/>
      <c r="F182" s="9"/>
      <c r="G182" s="8"/>
      <c r="I182" s="2"/>
    </row>
    <row r="183" spans="2:9" ht="14.25" customHeight="1" thickBot="1" x14ac:dyDescent="0.35">
      <c r="B183" s="7"/>
      <c r="C183" s="31"/>
      <c r="D183" s="48"/>
      <c r="E183" s="48"/>
      <c r="F183" s="47"/>
      <c r="G183" s="46"/>
      <c r="I183" s="2"/>
    </row>
    <row r="184" spans="2:9" ht="14.25" customHeight="1" x14ac:dyDescent="0.3">
      <c r="B184" s="55"/>
      <c r="C184" s="29"/>
      <c r="D184" s="44"/>
      <c r="E184" s="44"/>
      <c r="F184" s="43"/>
      <c r="G184" s="42"/>
      <c r="I184" s="2"/>
    </row>
    <row r="185" spans="2:9" ht="14.25" customHeight="1" x14ac:dyDescent="0.3">
      <c r="B185" s="103"/>
      <c r="C185" s="102">
        <v>10216025</v>
      </c>
      <c r="D185" s="101">
        <v>25</v>
      </c>
      <c r="E185" s="101">
        <v>20</v>
      </c>
      <c r="F185" s="24">
        <v>16.99373537293701</v>
      </c>
      <c r="G185" s="23">
        <f t="shared" ref="G185:G200" si="7">F185*(100-$G$5)/100</f>
        <v>16.99373537293701</v>
      </c>
      <c r="I185" s="2"/>
    </row>
    <row r="186" spans="2:9" ht="14.25" customHeight="1" x14ac:dyDescent="0.3">
      <c r="B186" s="41" t="s">
        <v>254</v>
      </c>
      <c r="C186" s="100">
        <v>10216032</v>
      </c>
      <c r="D186" s="99">
        <v>32</v>
      </c>
      <c r="E186" s="99">
        <v>18</v>
      </c>
      <c r="F186" s="19">
        <v>20.568713777317829</v>
      </c>
      <c r="G186" s="23">
        <f t="shared" si="7"/>
        <v>20.568713777317829</v>
      </c>
      <c r="I186" s="2"/>
    </row>
    <row r="187" spans="2:9" ht="14.25" customHeight="1" x14ac:dyDescent="0.3">
      <c r="B187" s="39"/>
      <c r="C187" s="100">
        <v>10216040</v>
      </c>
      <c r="D187" s="99">
        <v>40</v>
      </c>
      <c r="E187" s="99">
        <v>10</v>
      </c>
      <c r="F187" s="19">
        <v>27.378795878620735</v>
      </c>
      <c r="G187" s="23">
        <f t="shared" si="7"/>
        <v>27.378795878620735</v>
      </c>
      <c r="I187" s="2"/>
    </row>
    <row r="188" spans="2:9" ht="14.25" customHeight="1" x14ac:dyDescent="0.3">
      <c r="B188" s="39"/>
      <c r="C188" s="100">
        <v>10216050</v>
      </c>
      <c r="D188" s="99">
        <v>50</v>
      </c>
      <c r="E188" s="99">
        <v>14</v>
      </c>
      <c r="F188" s="19">
        <v>29.619451357422804</v>
      </c>
      <c r="G188" s="23">
        <f t="shared" si="7"/>
        <v>29.619451357422804</v>
      </c>
      <c r="I188" s="2"/>
    </row>
    <row r="189" spans="2:9" ht="14.25" customHeight="1" x14ac:dyDescent="0.3">
      <c r="B189" s="39"/>
      <c r="C189" s="100">
        <v>10216063</v>
      </c>
      <c r="D189" s="99">
        <v>63</v>
      </c>
      <c r="E189" s="99">
        <v>8</v>
      </c>
      <c r="F189" s="19">
        <v>32.728675533063864</v>
      </c>
      <c r="G189" s="23">
        <f t="shared" si="7"/>
        <v>32.728675533063864</v>
      </c>
      <c r="I189" s="2"/>
    </row>
    <row r="190" spans="2:9" ht="14.25" customHeight="1" x14ac:dyDescent="0.3">
      <c r="B190" s="39"/>
      <c r="C190" s="100">
        <v>10216075</v>
      </c>
      <c r="D190" s="99">
        <v>75</v>
      </c>
      <c r="E190" s="99">
        <v>4</v>
      </c>
      <c r="F190" s="19">
        <v>47.871981943169978</v>
      </c>
      <c r="G190" s="23">
        <f t="shared" si="7"/>
        <v>47.871981943169978</v>
      </c>
      <c r="I190" s="2"/>
    </row>
    <row r="191" spans="2:9" ht="14.25" customHeight="1" x14ac:dyDescent="0.3">
      <c r="B191" s="39"/>
      <c r="C191" s="100">
        <v>10216090</v>
      </c>
      <c r="D191" s="99">
        <v>90</v>
      </c>
      <c r="E191" s="99">
        <v>6</v>
      </c>
      <c r="F191" s="19">
        <v>55.475105028543268</v>
      </c>
      <c r="G191" s="23">
        <f t="shared" si="7"/>
        <v>55.475105028543268</v>
      </c>
      <c r="I191" s="2"/>
    </row>
    <row r="192" spans="2:9" ht="14.25" customHeight="1" x14ac:dyDescent="0.3">
      <c r="B192" s="39"/>
      <c r="C192" s="100">
        <v>10216110</v>
      </c>
      <c r="D192" s="99">
        <v>110</v>
      </c>
      <c r="E192" s="99">
        <v>4</v>
      </c>
      <c r="F192" s="19">
        <v>78.297062236791248</v>
      </c>
      <c r="G192" s="23">
        <f t="shared" si="7"/>
        <v>78.297062236791248</v>
      </c>
      <c r="I192" s="2"/>
    </row>
    <row r="193" spans="2:9" ht="14.25" customHeight="1" x14ac:dyDescent="0.3">
      <c r="B193" s="39"/>
      <c r="C193" s="100">
        <v>10216125</v>
      </c>
      <c r="D193" s="99">
        <v>125</v>
      </c>
      <c r="E193" s="99">
        <v>1</v>
      </c>
      <c r="F193" s="19">
        <v>103.01980021638258</v>
      </c>
      <c r="G193" s="23">
        <f t="shared" si="7"/>
        <v>103.01980021638258</v>
      </c>
      <c r="I193" s="2"/>
    </row>
    <row r="194" spans="2:9" ht="14.25" customHeight="1" x14ac:dyDescent="0.3">
      <c r="B194" s="39"/>
      <c r="C194" s="100">
        <v>10216140</v>
      </c>
      <c r="D194" s="99">
        <v>140</v>
      </c>
      <c r="E194" s="99">
        <v>1</v>
      </c>
      <c r="F194" s="19">
        <v>136.27716973882673</v>
      </c>
      <c r="G194" s="23">
        <f t="shared" si="7"/>
        <v>136.27716973882673</v>
      </c>
      <c r="I194" s="2"/>
    </row>
    <row r="195" spans="2:9" ht="14.25" customHeight="1" x14ac:dyDescent="0.3">
      <c r="B195" s="39"/>
      <c r="C195" s="100">
        <v>10216160</v>
      </c>
      <c r="D195" s="99">
        <v>160</v>
      </c>
      <c r="E195" s="99">
        <v>1</v>
      </c>
      <c r="F195" s="19">
        <v>173.71373936780054</v>
      </c>
      <c r="G195" s="23">
        <f t="shared" si="7"/>
        <v>173.71373936780054</v>
      </c>
      <c r="I195" s="2"/>
    </row>
    <row r="196" spans="2:9" ht="14.25" customHeight="1" x14ac:dyDescent="0.3">
      <c r="B196" s="39"/>
      <c r="C196" s="100">
        <v>10216180</v>
      </c>
      <c r="D196" s="99">
        <v>180</v>
      </c>
      <c r="E196" s="99">
        <v>1</v>
      </c>
      <c r="F196" s="19">
        <v>236.1248060189277</v>
      </c>
      <c r="G196" s="23">
        <f t="shared" si="7"/>
        <v>236.1248060189277</v>
      </c>
      <c r="I196" s="2"/>
    </row>
    <row r="197" spans="2:9" ht="14.25" customHeight="1" x14ac:dyDescent="0.3">
      <c r="B197" s="39"/>
      <c r="C197" s="100">
        <v>10216200</v>
      </c>
      <c r="D197" s="99">
        <v>200</v>
      </c>
      <c r="E197" s="99">
        <v>1</v>
      </c>
      <c r="F197" s="19">
        <v>276.59507211077403</v>
      </c>
      <c r="G197" s="23">
        <f t="shared" si="7"/>
        <v>276.59507211077403</v>
      </c>
      <c r="I197" s="2"/>
    </row>
    <row r="198" spans="2:9" ht="14.25" customHeight="1" x14ac:dyDescent="0.3">
      <c r="B198" s="39"/>
      <c r="C198" s="21">
        <v>10216225</v>
      </c>
      <c r="D198" s="20">
        <v>225</v>
      </c>
      <c r="E198" s="20">
        <v>1</v>
      </c>
      <c r="F198" s="19">
        <v>575.12965090283831</v>
      </c>
      <c r="G198" s="23">
        <f t="shared" si="7"/>
        <v>575.12965090283831</v>
      </c>
      <c r="I198" s="2"/>
    </row>
    <row r="199" spans="2:9" ht="14.25" customHeight="1" x14ac:dyDescent="0.3">
      <c r="B199" s="57"/>
      <c r="C199" s="21">
        <v>10216250</v>
      </c>
      <c r="D199" s="20">
        <v>250</v>
      </c>
      <c r="E199" s="20">
        <v>1</v>
      </c>
      <c r="F199" s="24">
        <v>681.42040686593407</v>
      </c>
      <c r="G199" s="23">
        <f t="shared" si="7"/>
        <v>681.42040686593407</v>
      </c>
      <c r="I199" s="2"/>
    </row>
    <row r="200" spans="2:9" ht="14.25" customHeight="1" x14ac:dyDescent="0.3">
      <c r="B200" s="57"/>
      <c r="C200" s="21">
        <v>10216315</v>
      </c>
      <c r="D200" s="20">
        <v>315</v>
      </c>
      <c r="E200" s="20">
        <v>1</v>
      </c>
      <c r="F200" s="19">
        <v>995.40824140219797</v>
      </c>
      <c r="G200" s="23">
        <f t="shared" si="7"/>
        <v>995.40824140219809</v>
      </c>
      <c r="I200" s="2"/>
    </row>
    <row r="201" spans="2:9" ht="14.25" customHeight="1" thickBot="1" x14ac:dyDescent="0.35">
      <c r="B201" s="89"/>
      <c r="C201" s="11"/>
      <c r="D201" s="10"/>
      <c r="E201" s="10"/>
      <c r="F201" s="9"/>
      <c r="G201" s="8"/>
      <c r="I201" s="2"/>
    </row>
    <row r="202" spans="2:9" ht="14.25" customHeight="1" thickBot="1" x14ac:dyDescent="0.35">
      <c r="C202" s="31"/>
      <c r="D202" s="48"/>
      <c r="E202" s="48"/>
      <c r="F202" s="47"/>
      <c r="G202" s="46"/>
      <c r="I202" s="2"/>
    </row>
    <row r="203" spans="2:9" ht="14.25" customHeight="1" x14ac:dyDescent="0.3">
      <c r="B203" s="88"/>
      <c r="C203" s="29"/>
      <c r="D203" s="44"/>
      <c r="E203" s="44"/>
      <c r="F203" s="43"/>
      <c r="G203" s="42"/>
      <c r="I203" s="2"/>
    </row>
    <row r="204" spans="2:9" ht="14.25" customHeight="1" x14ac:dyDescent="0.3">
      <c r="B204" s="57"/>
      <c r="C204" s="67">
        <v>108163220</v>
      </c>
      <c r="D204" s="66" t="s">
        <v>253</v>
      </c>
      <c r="E204" s="66">
        <v>16</v>
      </c>
      <c r="F204" s="63" t="s">
        <v>96</v>
      </c>
      <c r="G204" s="62" t="str">
        <f t="shared" ref="G204:G216" si="8">F204</f>
        <v>na dotaz</v>
      </c>
      <c r="I204" s="2"/>
    </row>
    <row r="205" spans="2:9" ht="14.25" customHeight="1" x14ac:dyDescent="0.3">
      <c r="B205" s="27" t="s">
        <v>252</v>
      </c>
      <c r="C205" s="61">
        <v>108163225</v>
      </c>
      <c r="D205" s="60" t="s">
        <v>251</v>
      </c>
      <c r="E205" s="60">
        <v>16</v>
      </c>
      <c r="F205" s="59" t="s">
        <v>96</v>
      </c>
      <c r="G205" s="58" t="str">
        <f t="shared" si="8"/>
        <v>na dotaz</v>
      </c>
      <c r="I205" s="2"/>
    </row>
    <row r="206" spans="2:9" ht="14.25" customHeight="1" x14ac:dyDescent="0.3">
      <c r="B206" s="51"/>
      <c r="C206" s="61">
        <v>108164020</v>
      </c>
      <c r="D206" s="60" t="s">
        <v>229</v>
      </c>
      <c r="E206" s="60">
        <v>16</v>
      </c>
      <c r="F206" s="59" t="s">
        <v>96</v>
      </c>
      <c r="G206" s="58" t="str">
        <f t="shared" si="8"/>
        <v>na dotaz</v>
      </c>
      <c r="I206" s="2"/>
    </row>
    <row r="207" spans="2:9" ht="14.25" customHeight="1" x14ac:dyDescent="0.3">
      <c r="B207" s="51"/>
      <c r="C207" s="61">
        <v>108164025</v>
      </c>
      <c r="D207" s="60" t="s">
        <v>228</v>
      </c>
      <c r="E207" s="60">
        <v>16</v>
      </c>
      <c r="F207" s="59" t="s">
        <v>96</v>
      </c>
      <c r="G207" s="58" t="str">
        <f t="shared" si="8"/>
        <v>na dotaz</v>
      </c>
      <c r="I207" s="2"/>
    </row>
    <row r="208" spans="2:9" ht="14.25" customHeight="1" x14ac:dyDescent="0.3">
      <c r="B208" s="17"/>
      <c r="C208" s="61">
        <v>108164032</v>
      </c>
      <c r="D208" s="60" t="s">
        <v>227</v>
      </c>
      <c r="E208" s="60">
        <v>10</v>
      </c>
      <c r="F208" s="59" t="s">
        <v>96</v>
      </c>
      <c r="G208" s="58" t="str">
        <f t="shared" si="8"/>
        <v>na dotaz</v>
      </c>
      <c r="I208" s="2"/>
    </row>
    <row r="209" spans="2:9" ht="14.25" customHeight="1" x14ac:dyDescent="0.3">
      <c r="B209" s="17"/>
      <c r="C209" s="61">
        <v>108165025</v>
      </c>
      <c r="D209" s="60" t="s">
        <v>221</v>
      </c>
      <c r="E209" s="60">
        <v>6</v>
      </c>
      <c r="F209" s="59" t="s">
        <v>96</v>
      </c>
      <c r="G209" s="58" t="str">
        <f t="shared" si="8"/>
        <v>na dotaz</v>
      </c>
      <c r="I209" s="2"/>
    </row>
    <row r="210" spans="2:9" ht="14.25" customHeight="1" x14ac:dyDescent="0.3">
      <c r="B210" s="17"/>
      <c r="C210" s="61">
        <v>108165032</v>
      </c>
      <c r="D210" s="60" t="s">
        <v>220</v>
      </c>
      <c r="E210" s="60">
        <v>6</v>
      </c>
      <c r="F210" s="59" t="s">
        <v>96</v>
      </c>
      <c r="G210" s="58" t="str">
        <f t="shared" si="8"/>
        <v>na dotaz</v>
      </c>
      <c r="I210" s="2"/>
    </row>
    <row r="211" spans="2:9" ht="14.25" customHeight="1" x14ac:dyDescent="0.3">
      <c r="B211" s="17"/>
      <c r="C211" s="61">
        <v>108165040</v>
      </c>
      <c r="D211" s="60" t="s">
        <v>250</v>
      </c>
      <c r="E211" s="60">
        <v>6</v>
      </c>
      <c r="F211" s="59" t="s">
        <v>96</v>
      </c>
      <c r="G211" s="58" t="str">
        <f t="shared" si="8"/>
        <v>na dotaz</v>
      </c>
      <c r="I211" s="2"/>
    </row>
    <row r="212" spans="2:9" ht="14.25" customHeight="1" x14ac:dyDescent="0.3">
      <c r="B212" s="17"/>
      <c r="C212" s="61">
        <v>108166332</v>
      </c>
      <c r="D212" s="60" t="s">
        <v>217</v>
      </c>
      <c r="E212" s="60">
        <v>8</v>
      </c>
      <c r="F212" s="59" t="s">
        <v>96</v>
      </c>
      <c r="G212" s="58" t="str">
        <f t="shared" si="8"/>
        <v>na dotaz</v>
      </c>
      <c r="I212" s="2"/>
    </row>
    <row r="213" spans="2:9" ht="14.25" customHeight="1" x14ac:dyDescent="0.3">
      <c r="B213" s="17"/>
      <c r="C213" s="61">
        <v>108166340</v>
      </c>
      <c r="D213" s="60" t="s">
        <v>216</v>
      </c>
      <c r="E213" s="60">
        <v>8</v>
      </c>
      <c r="F213" s="59" t="s">
        <v>96</v>
      </c>
      <c r="G213" s="58" t="str">
        <f t="shared" si="8"/>
        <v>na dotaz</v>
      </c>
      <c r="I213" s="2"/>
    </row>
    <row r="214" spans="2:9" ht="14.25" customHeight="1" x14ac:dyDescent="0.3">
      <c r="B214" s="17"/>
      <c r="C214" s="61">
        <v>108166350</v>
      </c>
      <c r="D214" s="60" t="s">
        <v>215</v>
      </c>
      <c r="E214" s="60">
        <v>8</v>
      </c>
      <c r="F214" s="59" t="s">
        <v>96</v>
      </c>
      <c r="G214" s="58" t="str">
        <f t="shared" si="8"/>
        <v>na dotaz</v>
      </c>
      <c r="I214" s="2"/>
    </row>
    <row r="215" spans="2:9" ht="14.25" customHeight="1" x14ac:dyDescent="0.3">
      <c r="B215" s="17"/>
      <c r="C215" s="61">
        <v>108167563</v>
      </c>
      <c r="D215" s="60" t="s">
        <v>167</v>
      </c>
      <c r="E215" s="60">
        <v>8</v>
      </c>
      <c r="F215" s="59" t="s">
        <v>96</v>
      </c>
      <c r="G215" s="58" t="str">
        <f t="shared" si="8"/>
        <v>na dotaz</v>
      </c>
      <c r="I215" s="2"/>
    </row>
    <row r="216" spans="2:9" ht="14.25" customHeight="1" x14ac:dyDescent="0.3">
      <c r="B216" s="17"/>
      <c r="C216" s="61">
        <v>108169050</v>
      </c>
      <c r="D216" s="60" t="s">
        <v>207</v>
      </c>
      <c r="E216" s="60">
        <v>8</v>
      </c>
      <c r="F216" s="59" t="s">
        <v>96</v>
      </c>
      <c r="G216" s="58" t="str">
        <f t="shared" si="8"/>
        <v>na dotaz</v>
      </c>
      <c r="I216" s="2"/>
    </row>
    <row r="217" spans="2:9" ht="14.25" customHeight="1" x14ac:dyDescent="0.3">
      <c r="B217" s="17"/>
      <c r="C217" s="21">
        <v>108169063</v>
      </c>
      <c r="D217" s="20" t="s">
        <v>163</v>
      </c>
      <c r="E217" s="20">
        <v>8</v>
      </c>
      <c r="F217" s="19">
        <v>67.575000000000003</v>
      </c>
      <c r="G217" s="23">
        <f>F217*(100-$G$5)/100</f>
        <v>67.575000000000003</v>
      </c>
      <c r="I217" s="2"/>
    </row>
    <row r="218" spans="2:9" ht="14.25" customHeight="1" x14ac:dyDescent="0.3">
      <c r="B218" s="17"/>
      <c r="C218" s="61">
        <v>108169075</v>
      </c>
      <c r="D218" s="60" t="s">
        <v>249</v>
      </c>
      <c r="E218" s="60">
        <v>6</v>
      </c>
      <c r="F218" s="59" t="s">
        <v>96</v>
      </c>
      <c r="G218" s="58" t="str">
        <f>F218</f>
        <v>na dotaz</v>
      </c>
      <c r="I218" s="2"/>
    </row>
    <row r="219" spans="2:9" ht="14.25" customHeight="1" x14ac:dyDescent="0.3">
      <c r="B219" s="17"/>
      <c r="C219" s="21">
        <v>1081611063</v>
      </c>
      <c r="D219" s="20" t="s">
        <v>159</v>
      </c>
      <c r="E219" s="20">
        <v>4</v>
      </c>
      <c r="F219" s="19">
        <v>94.191600000000008</v>
      </c>
      <c r="G219" s="23">
        <f>F219*(100-$G$5)/100</f>
        <v>94.191600000000022</v>
      </c>
      <c r="I219" s="2"/>
    </row>
    <row r="220" spans="2:9" ht="14.25" customHeight="1" x14ac:dyDescent="0.3">
      <c r="B220" s="17"/>
      <c r="C220" s="21">
        <v>1081611090</v>
      </c>
      <c r="D220" s="20" t="s">
        <v>248</v>
      </c>
      <c r="E220" s="20">
        <v>4</v>
      </c>
      <c r="F220" s="19">
        <v>94.191600000000008</v>
      </c>
      <c r="G220" s="23">
        <f>F220*(100-$G$5)/100</f>
        <v>94.191600000000022</v>
      </c>
      <c r="I220" s="2"/>
    </row>
    <row r="221" spans="2:9" ht="14.25" customHeight="1" x14ac:dyDescent="0.3">
      <c r="B221" s="17"/>
      <c r="C221" s="61">
        <v>1081612590</v>
      </c>
      <c r="D221" s="60" t="s">
        <v>203</v>
      </c>
      <c r="E221" s="60">
        <v>1</v>
      </c>
      <c r="F221" s="59" t="s">
        <v>96</v>
      </c>
      <c r="G221" s="62" t="str">
        <f>F221</f>
        <v>na dotaz</v>
      </c>
      <c r="I221" s="2"/>
    </row>
    <row r="222" spans="2:9" ht="14.25" customHeight="1" x14ac:dyDescent="0.3">
      <c r="B222" s="17"/>
      <c r="C222" s="61">
        <v>10816125110</v>
      </c>
      <c r="D222" s="60" t="s">
        <v>247</v>
      </c>
      <c r="E222" s="60">
        <v>1</v>
      </c>
      <c r="F222" s="59" t="s">
        <v>96</v>
      </c>
      <c r="G222" s="62" t="str">
        <f>F222</f>
        <v>na dotaz</v>
      </c>
      <c r="I222" s="2"/>
    </row>
    <row r="223" spans="2:9" ht="14.25" customHeight="1" x14ac:dyDescent="0.3">
      <c r="B223" s="17"/>
      <c r="C223" s="21">
        <v>1081616090</v>
      </c>
      <c r="D223" s="20" t="s">
        <v>196</v>
      </c>
      <c r="E223" s="20">
        <v>1</v>
      </c>
      <c r="F223" s="19">
        <v>218.2646</v>
      </c>
      <c r="G223" s="18">
        <f>F223*(100-$G$5)/100</f>
        <v>218.2646</v>
      </c>
      <c r="I223" s="2"/>
    </row>
    <row r="224" spans="2:9" ht="14.25" customHeight="1" x14ac:dyDescent="0.3">
      <c r="B224" s="17"/>
      <c r="C224" s="21">
        <v>10816160110</v>
      </c>
      <c r="D224" s="20" t="s">
        <v>195</v>
      </c>
      <c r="E224" s="20">
        <v>1</v>
      </c>
      <c r="F224" s="19">
        <v>218.2646</v>
      </c>
      <c r="G224" s="18">
        <f>F224*(100-$G$5)/100</f>
        <v>218.2646</v>
      </c>
      <c r="I224" s="2"/>
    </row>
    <row r="225" spans="2:9" ht="14.25" customHeight="1" x14ac:dyDescent="0.3">
      <c r="B225" s="17"/>
      <c r="C225" s="61">
        <v>10816160125</v>
      </c>
      <c r="D225" s="60" t="s">
        <v>246</v>
      </c>
      <c r="E225" s="60">
        <v>1</v>
      </c>
      <c r="F225" s="59" t="s">
        <v>96</v>
      </c>
      <c r="G225" s="58" t="str">
        <f>F225</f>
        <v>na dotaz</v>
      </c>
      <c r="I225" s="2"/>
    </row>
    <row r="226" spans="2:9" ht="14.25" customHeight="1" x14ac:dyDescent="0.3">
      <c r="B226" s="17"/>
      <c r="C226" s="16"/>
      <c r="D226" s="15"/>
      <c r="E226" s="15"/>
      <c r="F226" s="14"/>
      <c r="G226" s="13"/>
      <c r="I226" s="2"/>
    </row>
    <row r="227" spans="2:9" ht="14.25" customHeight="1" thickBot="1" x14ac:dyDescent="0.35">
      <c r="B227" s="12"/>
      <c r="C227" s="11"/>
      <c r="D227" s="10"/>
      <c r="E227" s="10"/>
      <c r="F227" s="9"/>
      <c r="G227" s="8"/>
      <c r="I227" s="2"/>
    </row>
    <row r="228" spans="2:9" ht="14.25" customHeight="1" x14ac:dyDescent="0.3">
      <c r="C228" s="6"/>
      <c r="D228" s="5"/>
      <c r="E228" s="5"/>
      <c r="F228" s="4"/>
      <c r="G228" s="3"/>
      <c r="I228" s="2"/>
    </row>
    <row r="229" spans="2:9" ht="14.25" customHeight="1" x14ac:dyDescent="0.3">
      <c r="B229" s="80" t="s">
        <v>245</v>
      </c>
      <c r="C229" s="79"/>
      <c r="D229" s="79"/>
      <c r="E229" s="79"/>
      <c r="F229" s="79"/>
      <c r="G229" s="98" t="str">
        <f>MID('[1]RABATOVÝ LIST '!J9,4,2)</f>
        <v>00</v>
      </c>
      <c r="I229" s="2"/>
    </row>
    <row r="230" spans="2:9" ht="14.25" customHeight="1" thickBot="1" x14ac:dyDescent="0.35">
      <c r="B230" s="7"/>
      <c r="C230" s="6"/>
      <c r="D230" s="5"/>
      <c r="E230" s="5"/>
      <c r="F230" s="4"/>
      <c r="G230" s="3"/>
      <c r="I230" s="2"/>
    </row>
    <row r="231" spans="2:9" ht="14.25" customHeight="1" x14ac:dyDescent="0.3">
      <c r="B231" s="88"/>
      <c r="C231" s="126"/>
      <c r="D231" s="126"/>
      <c r="E231" s="126"/>
      <c r="F231" s="126"/>
      <c r="G231" s="127"/>
      <c r="I231" s="2"/>
    </row>
    <row r="232" spans="2:9" ht="14.25" customHeight="1" x14ac:dyDescent="0.3">
      <c r="B232" s="27" t="s">
        <v>244</v>
      </c>
      <c r="C232" s="128"/>
      <c r="D232" s="128"/>
      <c r="E232" s="128"/>
      <c r="F232" s="128"/>
      <c r="G232" s="129"/>
      <c r="I232" s="2"/>
    </row>
    <row r="233" spans="2:9" ht="14.25" customHeight="1" x14ac:dyDescent="0.3">
      <c r="B233" s="27" t="s">
        <v>243</v>
      </c>
      <c r="C233" s="128"/>
      <c r="D233" s="128"/>
      <c r="E233" s="128"/>
      <c r="F233" s="128"/>
      <c r="G233" s="129"/>
      <c r="I233" s="2"/>
    </row>
    <row r="234" spans="2:9" ht="14.25" customHeight="1" x14ac:dyDescent="0.3">
      <c r="B234" s="57"/>
      <c r="C234" s="128"/>
      <c r="D234" s="128"/>
      <c r="E234" s="128"/>
      <c r="F234" s="128"/>
      <c r="G234" s="129"/>
      <c r="I234" s="2"/>
    </row>
    <row r="235" spans="2:9" ht="14.25" customHeight="1" x14ac:dyDescent="0.3">
      <c r="B235" s="57"/>
      <c r="C235" s="26">
        <v>109164020</v>
      </c>
      <c r="D235" s="25" t="s">
        <v>229</v>
      </c>
      <c r="E235" s="25">
        <v>1</v>
      </c>
      <c r="F235" s="24">
        <v>68.440695720487795</v>
      </c>
      <c r="G235" s="23">
        <f>F235*(100-$G$229)/100</f>
        <v>68.440695720487795</v>
      </c>
      <c r="I235" s="2"/>
    </row>
    <row r="236" spans="2:9" ht="14.25" customHeight="1" x14ac:dyDescent="0.3">
      <c r="B236" s="57"/>
      <c r="C236" s="21">
        <v>109164025</v>
      </c>
      <c r="D236" s="20" t="s">
        <v>228</v>
      </c>
      <c r="E236" s="20">
        <v>1</v>
      </c>
      <c r="F236" s="19">
        <v>68.440695720487795</v>
      </c>
      <c r="G236" s="23">
        <f>F236*(100-$G$229)/100</f>
        <v>68.440695720487795</v>
      </c>
      <c r="I236" s="2"/>
    </row>
    <row r="237" spans="2:9" ht="14.25" customHeight="1" x14ac:dyDescent="0.3">
      <c r="B237" s="57"/>
      <c r="C237" s="21">
        <v>109164032</v>
      </c>
      <c r="D237" s="20" t="s">
        <v>227</v>
      </c>
      <c r="E237" s="20">
        <v>1</v>
      </c>
      <c r="F237" s="19">
        <v>68.440695720487795</v>
      </c>
      <c r="G237" s="23">
        <f>F237*(100-$G$229)/100</f>
        <v>68.440695720487795</v>
      </c>
      <c r="I237" s="2"/>
    </row>
    <row r="238" spans="2:9" ht="14.25" customHeight="1" x14ac:dyDescent="0.3">
      <c r="B238" s="57"/>
      <c r="C238" s="130"/>
      <c r="D238" s="130"/>
      <c r="E238" s="130"/>
      <c r="F238" s="130"/>
      <c r="G238" s="131"/>
      <c r="I238" s="2"/>
    </row>
    <row r="239" spans="2:9" ht="14.25" customHeight="1" x14ac:dyDescent="0.3">
      <c r="B239" s="57"/>
      <c r="C239" s="130"/>
      <c r="D239" s="130"/>
      <c r="E239" s="130"/>
      <c r="F239" s="130"/>
      <c r="G239" s="131"/>
      <c r="I239" s="2"/>
    </row>
    <row r="240" spans="2:9" ht="14.25" customHeight="1" x14ac:dyDescent="0.3">
      <c r="B240" s="57"/>
      <c r="C240" s="130"/>
      <c r="D240" s="130"/>
      <c r="E240" s="130"/>
      <c r="F240" s="130"/>
      <c r="G240" s="131"/>
      <c r="I240" s="2"/>
    </row>
    <row r="241" spans="2:9" ht="14.25" customHeight="1" x14ac:dyDescent="0.3">
      <c r="B241" s="57"/>
      <c r="C241" s="130"/>
      <c r="D241" s="130"/>
      <c r="E241" s="130"/>
      <c r="F241" s="130"/>
      <c r="G241" s="131"/>
      <c r="I241" s="2"/>
    </row>
    <row r="242" spans="2:9" ht="14.25" customHeight="1" x14ac:dyDescent="0.3">
      <c r="B242" s="57"/>
      <c r="C242" s="130"/>
      <c r="D242" s="130"/>
      <c r="E242" s="130"/>
      <c r="F242" s="130"/>
      <c r="G242" s="131"/>
      <c r="I242" s="2"/>
    </row>
    <row r="243" spans="2:9" ht="14.25" customHeight="1" x14ac:dyDescent="0.3">
      <c r="B243" s="57"/>
      <c r="C243" s="130"/>
      <c r="D243" s="130"/>
      <c r="E243" s="130"/>
      <c r="F243" s="130"/>
      <c r="G243" s="131"/>
      <c r="I243" s="2"/>
    </row>
    <row r="244" spans="2:9" ht="14.25" customHeight="1" x14ac:dyDescent="0.3">
      <c r="B244" s="57"/>
      <c r="C244" s="26">
        <v>1091611020</v>
      </c>
      <c r="D244" s="25" t="s">
        <v>242</v>
      </c>
      <c r="E244" s="25">
        <v>1</v>
      </c>
      <c r="F244" s="24">
        <v>77.56696101336135</v>
      </c>
      <c r="G244" s="23">
        <f t="shared" ref="G244:G249" si="9">F244*(100-$G$220)/100</f>
        <v>4.5053993635000635</v>
      </c>
      <c r="I244" s="2"/>
    </row>
    <row r="245" spans="2:9" ht="14.25" customHeight="1" x14ac:dyDescent="0.3">
      <c r="B245" s="57"/>
      <c r="C245" s="21">
        <v>1091611025</v>
      </c>
      <c r="D245" s="20" t="s">
        <v>226</v>
      </c>
      <c r="E245" s="20">
        <v>1</v>
      </c>
      <c r="F245" s="19">
        <v>77.56696101336135</v>
      </c>
      <c r="G245" s="23">
        <f t="shared" si="9"/>
        <v>4.5053993635000635</v>
      </c>
      <c r="I245" s="2"/>
    </row>
    <row r="246" spans="2:9" ht="14.25" customHeight="1" x14ac:dyDescent="0.3">
      <c r="B246" s="57"/>
      <c r="C246" s="21">
        <v>1091611032</v>
      </c>
      <c r="D246" s="20" t="s">
        <v>161</v>
      </c>
      <c r="E246" s="20">
        <v>1</v>
      </c>
      <c r="F246" s="19">
        <v>77.56696101336135</v>
      </c>
      <c r="G246" s="23">
        <f t="shared" si="9"/>
        <v>4.5053993635000635</v>
      </c>
      <c r="I246" s="2"/>
    </row>
    <row r="247" spans="2:9" ht="14.25" customHeight="1" x14ac:dyDescent="0.3">
      <c r="B247" s="57"/>
      <c r="C247" s="26">
        <v>1091611040</v>
      </c>
      <c r="D247" s="25" t="s">
        <v>225</v>
      </c>
      <c r="E247" s="25">
        <v>1</v>
      </c>
      <c r="F247" s="24">
        <v>77.56696101336135</v>
      </c>
      <c r="G247" s="23">
        <f t="shared" si="9"/>
        <v>4.5053993635000635</v>
      </c>
      <c r="I247" s="2"/>
    </row>
    <row r="248" spans="2:9" ht="14.25" customHeight="1" x14ac:dyDescent="0.3">
      <c r="B248" s="57"/>
      <c r="C248" s="21">
        <v>1091611050</v>
      </c>
      <c r="D248" s="20" t="s">
        <v>224</v>
      </c>
      <c r="E248" s="20">
        <v>1</v>
      </c>
      <c r="F248" s="19">
        <v>77.56696101336135</v>
      </c>
      <c r="G248" s="23">
        <f t="shared" si="9"/>
        <v>4.5053993635000635</v>
      </c>
      <c r="I248" s="2"/>
    </row>
    <row r="249" spans="2:9" ht="14.25" customHeight="1" x14ac:dyDescent="0.3">
      <c r="B249" s="57"/>
      <c r="C249" s="21">
        <v>1091611063</v>
      </c>
      <c r="D249" s="20" t="s">
        <v>159</v>
      </c>
      <c r="E249" s="20">
        <v>1</v>
      </c>
      <c r="F249" s="19">
        <v>77.56696101336135</v>
      </c>
      <c r="G249" s="23">
        <f t="shared" si="9"/>
        <v>4.5053993635000635</v>
      </c>
      <c r="I249" s="2"/>
    </row>
    <row r="250" spans="2:9" ht="14.25" customHeight="1" x14ac:dyDescent="0.3">
      <c r="B250" s="57"/>
      <c r="C250" s="130"/>
      <c r="D250" s="130"/>
      <c r="E250" s="130"/>
      <c r="F250" s="130"/>
      <c r="G250" s="131"/>
      <c r="I250" s="2"/>
    </row>
    <row r="251" spans="2:9" ht="14.25" customHeight="1" thickBot="1" x14ac:dyDescent="0.35">
      <c r="B251" s="89"/>
      <c r="C251" s="132"/>
      <c r="D251" s="132"/>
      <c r="E251" s="132"/>
      <c r="F251" s="132"/>
      <c r="G251" s="133"/>
      <c r="I251" s="2"/>
    </row>
    <row r="252" spans="2:9" ht="14.25" customHeight="1" thickBot="1" x14ac:dyDescent="0.35">
      <c r="B252" s="7"/>
      <c r="C252" s="31"/>
      <c r="D252" s="48"/>
      <c r="E252" s="48"/>
      <c r="F252" s="47"/>
      <c r="G252" s="46"/>
      <c r="I252" s="2"/>
    </row>
    <row r="253" spans="2:9" ht="14.25" customHeight="1" x14ac:dyDescent="0.3">
      <c r="B253" s="30"/>
      <c r="C253" s="29"/>
      <c r="D253" s="44"/>
      <c r="E253" s="44"/>
      <c r="F253" s="43"/>
      <c r="G253" s="87"/>
      <c r="I253" s="2"/>
    </row>
    <row r="254" spans="2:9" ht="14.25" customHeight="1" x14ac:dyDescent="0.3">
      <c r="B254" s="57"/>
      <c r="C254" s="26">
        <v>109164020</v>
      </c>
      <c r="D254" s="25" t="s">
        <v>229</v>
      </c>
      <c r="E254" s="25">
        <v>1</v>
      </c>
      <c r="F254" s="24">
        <v>68.440695720487795</v>
      </c>
      <c r="G254" s="23">
        <f t="shared" ref="G254:G285" si="10">F254*(100-$G$229)/100</f>
        <v>68.440695720487795</v>
      </c>
      <c r="I254" s="2"/>
    </row>
    <row r="255" spans="2:9" ht="14.25" customHeight="1" x14ac:dyDescent="0.3">
      <c r="B255" s="27" t="s">
        <v>241</v>
      </c>
      <c r="C255" s="21">
        <v>109164025</v>
      </c>
      <c r="D255" s="20" t="s">
        <v>228</v>
      </c>
      <c r="E255" s="20">
        <v>1</v>
      </c>
      <c r="F255" s="19">
        <v>68.440695720487795</v>
      </c>
      <c r="G255" s="18">
        <f t="shared" si="10"/>
        <v>68.440695720487795</v>
      </c>
      <c r="I255" s="2"/>
    </row>
    <row r="256" spans="2:9" ht="14.25" customHeight="1" x14ac:dyDescent="0.3">
      <c r="B256" s="27" t="s">
        <v>240</v>
      </c>
      <c r="C256" s="21">
        <v>109164032</v>
      </c>
      <c r="D256" s="20" t="s">
        <v>227</v>
      </c>
      <c r="E256" s="20">
        <v>1</v>
      </c>
      <c r="F256" s="19">
        <v>68.440695720487795</v>
      </c>
      <c r="G256" s="18">
        <f t="shared" si="10"/>
        <v>68.440695720487795</v>
      </c>
      <c r="I256" s="2"/>
    </row>
    <row r="257" spans="2:9" ht="14.25" customHeight="1" x14ac:dyDescent="0.3">
      <c r="B257" s="27"/>
      <c r="C257" s="21">
        <v>10916520</v>
      </c>
      <c r="D257" s="20" t="s">
        <v>222</v>
      </c>
      <c r="E257" s="20">
        <v>1</v>
      </c>
      <c r="F257" s="19">
        <v>68.440695720487795</v>
      </c>
      <c r="G257" s="18">
        <f t="shared" si="10"/>
        <v>68.440695720487795</v>
      </c>
      <c r="I257" s="2"/>
    </row>
    <row r="258" spans="2:9" ht="14.25" customHeight="1" x14ac:dyDescent="0.3">
      <c r="B258" s="17"/>
      <c r="C258" s="21">
        <v>10916525</v>
      </c>
      <c r="D258" s="20" t="s">
        <v>221</v>
      </c>
      <c r="E258" s="20">
        <v>1</v>
      </c>
      <c r="F258" s="19">
        <v>68.440695720487795</v>
      </c>
      <c r="G258" s="18">
        <f t="shared" si="10"/>
        <v>68.440695720487795</v>
      </c>
      <c r="I258" s="2"/>
    </row>
    <row r="259" spans="2:9" ht="14.25" customHeight="1" x14ac:dyDescent="0.3">
      <c r="B259" s="17"/>
      <c r="C259" s="21">
        <v>10916532</v>
      </c>
      <c r="D259" s="20" t="s">
        <v>220</v>
      </c>
      <c r="E259" s="20">
        <v>1</v>
      </c>
      <c r="F259" s="19">
        <v>68.440695720487795</v>
      </c>
      <c r="G259" s="18">
        <f t="shared" si="10"/>
        <v>68.440695720487795</v>
      </c>
      <c r="I259" s="2"/>
    </row>
    <row r="260" spans="2:9" ht="14.25" customHeight="1" x14ac:dyDescent="0.3">
      <c r="B260" s="17"/>
      <c r="C260" s="21">
        <v>10916620</v>
      </c>
      <c r="D260" s="20" t="s">
        <v>219</v>
      </c>
      <c r="E260" s="20">
        <v>1</v>
      </c>
      <c r="F260" s="19">
        <v>70.22818492267821</v>
      </c>
      <c r="G260" s="18">
        <f t="shared" si="10"/>
        <v>70.22818492267821</v>
      </c>
      <c r="I260" s="2"/>
    </row>
    <row r="261" spans="2:9" ht="14.25" customHeight="1" x14ac:dyDescent="0.3">
      <c r="B261" s="17"/>
      <c r="C261" s="21">
        <v>10916625</v>
      </c>
      <c r="D261" s="20" t="s">
        <v>218</v>
      </c>
      <c r="E261" s="20">
        <v>1</v>
      </c>
      <c r="F261" s="19">
        <v>70.22818492267821</v>
      </c>
      <c r="G261" s="18">
        <f t="shared" si="10"/>
        <v>70.22818492267821</v>
      </c>
      <c r="I261" s="2"/>
    </row>
    <row r="262" spans="2:9" ht="14.25" customHeight="1" x14ac:dyDescent="0.3">
      <c r="B262" s="17"/>
      <c r="C262" s="21">
        <v>10916632</v>
      </c>
      <c r="D262" s="20" t="s">
        <v>217</v>
      </c>
      <c r="E262" s="20">
        <v>1</v>
      </c>
      <c r="F262" s="19">
        <v>70.22818492267821</v>
      </c>
      <c r="G262" s="18">
        <f t="shared" si="10"/>
        <v>70.22818492267821</v>
      </c>
      <c r="I262" s="2"/>
    </row>
    <row r="263" spans="2:9" ht="14.25" customHeight="1" x14ac:dyDescent="0.3">
      <c r="B263" s="17"/>
      <c r="C263" s="21">
        <v>10916640</v>
      </c>
      <c r="D263" s="20" t="s">
        <v>216</v>
      </c>
      <c r="E263" s="20">
        <v>1</v>
      </c>
      <c r="F263" s="19">
        <v>70.22818492267821</v>
      </c>
      <c r="G263" s="18">
        <f t="shared" si="10"/>
        <v>70.22818492267821</v>
      </c>
      <c r="I263" s="2"/>
    </row>
    <row r="264" spans="2:9" ht="14.25" customHeight="1" x14ac:dyDescent="0.3">
      <c r="B264" s="17"/>
      <c r="C264" s="21">
        <v>10916650</v>
      </c>
      <c r="D264" s="20" t="s">
        <v>215</v>
      </c>
      <c r="E264" s="20">
        <v>1</v>
      </c>
      <c r="F264" s="19">
        <v>70.22818492267821</v>
      </c>
      <c r="G264" s="18">
        <f t="shared" si="10"/>
        <v>70.22818492267821</v>
      </c>
      <c r="I264" s="2"/>
    </row>
    <row r="265" spans="2:9" ht="14.25" customHeight="1" x14ac:dyDescent="0.3">
      <c r="B265" s="17"/>
      <c r="C265" s="21">
        <v>10916663</v>
      </c>
      <c r="D265" s="20" t="s">
        <v>214</v>
      </c>
      <c r="E265" s="20">
        <v>1</v>
      </c>
      <c r="F265" s="19">
        <v>70.22818492267821</v>
      </c>
      <c r="G265" s="18">
        <f t="shared" si="10"/>
        <v>70.22818492267821</v>
      </c>
      <c r="I265" s="2"/>
    </row>
    <row r="266" spans="2:9" ht="14.25" customHeight="1" x14ac:dyDescent="0.3">
      <c r="B266" s="17"/>
      <c r="C266" s="21">
        <v>10916720</v>
      </c>
      <c r="D266" s="20" t="s">
        <v>239</v>
      </c>
      <c r="E266" s="20">
        <v>1</v>
      </c>
      <c r="F266" s="19">
        <v>73.337409098319242</v>
      </c>
      <c r="G266" s="18">
        <f t="shared" si="10"/>
        <v>73.337409098319242</v>
      </c>
      <c r="I266" s="2"/>
    </row>
    <row r="267" spans="2:9" ht="14.25" customHeight="1" x14ac:dyDescent="0.3">
      <c r="B267" s="17"/>
      <c r="C267" s="21">
        <v>10916725</v>
      </c>
      <c r="D267" s="20" t="s">
        <v>213</v>
      </c>
      <c r="E267" s="20">
        <v>1</v>
      </c>
      <c r="F267" s="19">
        <v>73.337409098319242</v>
      </c>
      <c r="G267" s="18">
        <f t="shared" si="10"/>
        <v>73.337409098319242</v>
      </c>
      <c r="I267" s="2"/>
    </row>
    <row r="268" spans="2:9" ht="14.25" customHeight="1" x14ac:dyDescent="0.3">
      <c r="B268" s="17"/>
      <c r="C268" s="21">
        <v>10916732</v>
      </c>
      <c r="D268" s="20" t="s">
        <v>170</v>
      </c>
      <c r="E268" s="20">
        <v>1</v>
      </c>
      <c r="F268" s="19">
        <v>73.337409098319242</v>
      </c>
      <c r="G268" s="18">
        <f t="shared" si="10"/>
        <v>73.337409098319242</v>
      </c>
      <c r="I268" s="2"/>
    </row>
    <row r="269" spans="2:9" ht="14.25" customHeight="1" x14ac:dyDescent="0.3">
      <c r="B269" s="17"/>
      <c r="C269" s="21">
        <v>10916740</v>
      </c>
      <c r="D269" s="20" t="s">
        <v>212</v>
      </c>
      <c r="E269" s="20">
        <v>1</v>
      </c>
      <c r="F269" s="19">
        <v>73.337409098319242</v>
      </c>
      <c r="G269" s="18">
        <f t="shared" si="10"/>
        <v>73.337409098319242</v>
      </c>
      <c r="I269" s="2"/>
    </row>
    <row r="270" spans="2:9" ht="14.25" customHeight="1" x14ac:dyDescent="0.3">
      <c r="B270" s="17"/>
      <c r="C270" s="21">
        <v>10916750</v>
      </c>
      <c r="D270" s="20" t="s">
        <v>211</v>
      </c>
      <c r="E270" s="20">
        <v>1</v>
      </c>
      <c r="F270" s="19">
        <v>73.337409098319242</v>
      </c>
      <c r="G270" s="18">
        <f t="shared" si="10"/>
        <v>73.337409098319242</v>
      </c>
      <c r="I270" s="2"/>
    </row>
    <row r="271" spans="2:9" ht="14.25" customHeight="1" x14ac:dyDescent="0.3">
      <c r="B271" s="17"/>
      <c r="C271" s="21">
        <v>10916763</v>
      </c>
      <c r="D271" s="20" t="s">
        <v>167</v>
      </c>
      <c r="E271" s="20">
        <v>1</v>
      </c>
      <c r="F271" s="19">
        <v>73.337409098319242</v>
      </c>
      <c r="G271" s="18">
        <f t="shared" si="10"/>
        <v>73.337409098319242</v>
      </c>
      <c r="I271" s="2"/>
    </row>
    <row r="272" spans="2:9" ht="14.25" customHeight="1" x14ac:dyDescent="0.3">
      <c r="B272" s="17"/>
      <c r="C272" s="21">
        <v>10916920</v>
      </c>
      <c r="D272" s="20" t="s">
        <v>210</v>
      </c>
      <c r="E272" s="20">
        <v>1</v>
      </c>
      <c r="F272" s="19">
        <v>73.991982608980564</v>
      </c>
      <c r="G272" s="18">
        <f t="shared" si="10"/>
        <v>73.991982608980564</v>
      </c>
      <c r="I272" s="2"/>
    </row>
    <row r="273" spans="2:9" ht="14.25" customHeight="1" x14ac:dyDescent="0.3">
      <c r="B273" s="17"/>
      <c r="C273" s="21">
        <v>10916925</v>
      </c>
      <c r="D273" s="20" t="s">
        <v>209</v>
      </c>
      <c r="E273" s="20">
        <v>1</v>
      </c>
      <c r="F273" s="19">
        <v>73.991982608980564</v>
      </c>
      <c r="G273" s="18">
        <f t="shared" si="10"/>
        <v>73.991982608980564</v>
      </c>
      <c r="I273" s="2"/>
    </row>
    <row r="274" spans="2:9" ht="14.25" customHeight="1" x14ac:dyDescent="0.3">
      <c r="B274" s="17"/>
      <c r="C274" s="21">
        <v>10916932</v>
      </c>
      <c r="D274" s="20" t="s">
        <v>165</v>
      </c>
      <c r="E274" s="20">
        <v>1</v>
      </c>
      <c r="F274" s="19">
        <v>73.991982608980564</v>
      </c>
      <c r="G274" s="18">
        <f t="shared" si="10"/>
        <v>73.991982608980564</v>
      </c>
      <c r="I274" s="2"/>
    </row>
    <row r="275" spans="2:9" ht="14.25" customHeight="1" x14ac:dyDescent="0.3">
      <c r="B275" s="17"/>
      <c r="C275" s="21">
        <v>10916940</v>
      </c>
      <c r="D275" s="20" t="s">
        <v>208</v>
      </c>
      <c r="E275" s="20">
        <v>1</v>
      </c>
      <c r="F275" s="19">
        <v>73.991982608980564</v>
      </c>
      <c r="G275" s="18">
        <f t="shared" si="10"/>
        <v>73.991982608980564</v>
      </c>
      <c r="I275" s="2"/>
    </row>
    <row r="276" spans="2:9" ht="14.25" customHeight="1" x14ac:dyDescent="0.3">
      <c r="B276" s="17"/>
      <c r="C276" s="21">
        <v>10916950</v>
      </c>
      <c r="D276" s="20" t="s">
        <v>207</v>
      </c>
      <c r="E276" s="20">
        <v>1</v>
      </c>
      <c r="F276" s="19">
        <v>73.991982608980564</v>
      </c>
      <c r="G276" s="18">
        <f t="shared" si="10"/>
        <v>73.991982608980564</v>
      </c>
      <c r="I276" s="2"/>
    </row>
    <row r="277" spans="2:9" ht="14.25" customHeight="1" x14ac:dyDescent="0.3">
      <c r="B277" s="17"/>
      <c r="C277" s="21">
        <v>10916963</v>
      </c>
      <c r="D277" s="20" t="s">
        <v>163</v>
      </c>
      <c r="E277" s="20">
        <v>1</v>
      </c>
      <c r="F277" s="19">
        <v>73.991982608980564</v>
      </c>
      <c r="G277" s="18">
        <f t="shared" si="10"/>
        <v>73.991982608980564</v>
      </c>
      <c r="I277" s="2"/>
    </row>
    <row r="278" spans="2:9" ht="14.25" customHeight="1" x14ac:dyDescent="0.3">
      <c r="B278" s="17"/>
      <c r="C278" s="21">
        <v>10916121</v>
      </c>
      <c r="D278" s="20" t="s">
        <v>238</v>
      </c>
      <c r="E278" s="20">
        <v>1</v>
      </c>
      <c r="F278" s="19">
        <v>86.83169377964407</v>
      </c>
      <c r="G278" s="18">
        <f t="shared" si="10"/>
        <v>86.83169377964407</v>
      </c>
      <c r="I278" s="2"/>
    </row>
    <row r="279" spans="2:9" ht="14.25" customHeight="1" x14ac:dyDescent="0.3">
      <c r="B279" s="17"/>
      <c r="C279" s="21">
        <v>10916122</v>
      </c>
      <c r="D279" s="20" t="s">
        <v>206</v>
      </c>
      <c r="E279" s="20">
        <v>1</v>
      </c>
      <c r="F279" s="19">
        <v>86.83169377964407</v>
      </c>
      <c r="G279" s="18">
        <f t="shared" si="10"/>
        <v>86.83169377964407</v>
      </c>
      <c r="I279" s="2"/>
    </row>
    <row r="280" spans="2:9" ht="14.25" customHeight="1" x14ac:dyDescent="0.3">
      <c r="B280" s="17"/>
      <c r="C280" s="21">
        <v>10916123</v>
      </c>
      <c r="D280" s="20" t="s">
        <v>157</v>
      </c>
      <c r="E280" s="20">
        <v>1</v>
      </c>
      <c r="F280" s="19">
        <v>86.83169377964407</v>
      </c>
      <c r="G280" s="18">
        <f t="shared" si="10"/>
        <v>86.83169377964407</v>
      </c>
      <c r="I280" s="2"/>
    </row>
    <row r="281" spans="2:9" ht="14.25" customHeight="1" x14ac:dyDescent="0.3">
      <c r="B281" s="17"/>
      <c r="C281" s="21">
        <v>10916124</v>
      </c>
      <c r="D281" s="20" t="s">
        <v>205</v>
      </c>
      <c r="E281" s="20">
        <v>1</v>
      </c>
      <c r="F281" s="19">
        <v>86.83169377964407</v>
      </c>
      <c r="G281" s="18">
        <f t="shared" si="10"/>
        <v>86.83169377964407</v>
      </c>
      <c r="I281" s="2"/>
    </row>
    <row r="282" spans="2:9" ht="14.25" customHeight="1" x14ac:dyDescent="0.3">
      <c r="B282" s="17"/>
      <c r="C282" s="21">
        <v>10916127</v>
      </c>
      <c r="D282" s="20" t="s">
        <v>204</v>
      </c>
      <c r="E282" s="20">
        <v>1</v>
      </c>
      <c r="F282" s="19">
        <v>86.83169377964407</v>
      </c>
      <c r="G282" s="18">
        <f t="shared" si="10"/>
        <v>86.83169377964407</v>
      </c>
      <c r="I282" s="2"/>
    </row>
    <row r="283" spans="2:9" ht="14.25" customHeight="1" x14ac:dyDescent="0.3">
      <c r="B283" s="17"/>
      <c r="C283" s="21">
        <v>10916126</v>
      </c>
      <c r="D283" s="20" t="s">
        <v>155</v>
      </c>
      <c r="E283" s="20">
        <v>1</v>
      </c>
      <c r="F283" s="19">
        <v>86.83169377964407</v>
      </c>
      <c r="G283" s="18">
        <f t="shared" si="10"/>
        <v>86.83169377964407</v>
      </c>
      <c r="I283" s="2"/>
    </row>
    <row r="284" spans="2:9" ht="14.25" customHeight="1" x14ac:dyDescent="0.3">
      <c r="B284" s="17"/>
      <c r="C284" s="21">
        <v>10916141</v>
      </c>
      <c r="D284" s="20" t="s">
        <v>237</v>
      </c>
      <c r="E284" s="20">
        <v>1</v>
      </c>
      <c r="F284" s="19">
        <v>108.77249433892496</v>
      </c>
      <c r="G284" s="18">
        <f t="shared" si="10"/>
        <v>108.77249433892496</v>
      </c>
      <c r="I284" s="2"/>
    </row>
    <row r="285" spans="2:9" ht="14.25" customHeight="1" x14ac:dyDescent="0.3">
      <c r="B285" s="17"/>
      <c r="C285" s="21">
        <v>10916142</v>
      </c>
      <c r="D285" s="20" t="s">
        <v>202</v>
      </c>
      <c r="E285" s="20">
        <v>1</v>
      </c>
      <c r="F285" s="19">
        <v>108.77249433892496</v>
      </c>
      <c r="G285" s="18">
        <f t="shared" si="10"/>
        <v>108.77249433892496</v>
      </c>
      <c r="I285" s="2"/>
    </row>
    <row r="286" spans="2:9" ht="14.25" customHeight="1" x14ac:dyDescent="0.3">
      <c r="B286" s="17"/>
      <c r="C286" s="21">
        <v>10916143</v>
      </c>
      <c r="D286" s="20" t="s">
        <v>153</v>
      </c>
      <c r="E286" s="20">
        <v>1</v>
      </c>
      <c r="F286" s="19">
        <v>108.77249433892496</v>
      </c>
      <c r="G286" s="18">
        <f t="shared" ref="G286:G317" si="11">F286*(100-$G$229)/100</f>
        <v>108.77249433892496</v>
      </c>
      <c r="I286" s="2"/>
    </row>
    <row r="287" spans="2:9" ht="14.25" customHeight="1" x14ac:dyDescent="0.3">
      <c r="B287" s="17"/>
      <c r="C287" s="21">
        <v>10916144</v>
      </c>
      <c r="D287" s="20" t="s">
        <v>201</v>
      </c>
      <c r="E287" s="20">
        <v>1</v>
      </c>
      <c r="F287" s="19">
        <v>108.77249433892496</v>
      </c>
      <c r="G287" s="18">
        <f t="shared" si="11"/>
        <v>108.77249433892496</v>
      </c>
      <c r="I287" s="2"/>
    </row>
    <row r="288" spans="2:9" ht="14.25" customHeight="1" x14ac:dyDescent="0.3">
      <c r="B288" s="17"/>
      <c r="C288" s="21">
        <v>10916145</v>
      </c>
      <c r="D288" s="20" t="s">
        <v>200</v>
      </c>
      <c r="E288" s="20">
        <v>1</v>
      </c>
      <c r="F288" s="19">
        <v>108.77249433892496</v>
      </c>
      <c r="G288" s="18">
        <f t="shared" si="11"/>
        <v>108.77249433892496</v>
      </c>
      <c r="I288" s="2"/>
    </row>
    <row r="289" spans="2:9" ht="14.25" customHeight="1" x14ac:dyDescent="0.3">
      <c r="B289" s="17"/>
      <c r="C289" s="21">
        <v>10916146</v>
      </c>
      <c r="D289" s="20" t="s">
        <v>151</v>
      </c>
      <c r="E289" s="20">
        <v>1</v>
      </c>
      <c r="F289" s="19">
        <v>108.77249433892496</v>
      </c>
      <c r="G289" s="18">
        <f t="shared" si="11"/>
        <v>108.77249433892496</v>
      </c>
      <c r="I289" s="2"/>
    </row>
    <row r="290" spans="2:9" ht="14.25" customHeight="1" x14ac:dyDescent="0.3">
      <c r="B290" s="17"/>
      <c r="C290" s="21">
        <v>10916160</v>
      </c>
      <c r="D290" s="20" t="s">
        <v>236</v>
      </c>
      <c r="E290" s="20">
        <v>1</v>
      </c>
      <c r="F290" s="19">
        <v>114.58812822210785</v>
      </c>
      <c r="G290" s="18">
        <f t="shared" si="11"/>
        <v>114.58812822210785</v>
      </c>
      <c r="I290" s="2"/>
    </row>
    <row r="291" spans="2:9" ht="14.25" customHeight="1" x14ac:dyDescent="0.3">
      <c r="B291" s="17"/>
      <c r="C291" s="21">
        <v>10916162</v>
      </c>
      <c r="D291" s="20" t="s">
        <v>199</v>
      </c>
      <c r="E291" s="20">
        <v>1</v>
      </c>
      <c r="F291" s="19">
        <v>114.58812822210785</v>
      </c>
      <c r="G291" s="18">
        <f t="shared" si="11"/>
        <v>114.58812822210785</v>
      </c>
      <c r="I291" s="2"/>
    </row>
    <row r="292" spans="2:9" ht="14.25" customHeight="1" x14ac:dyDescent="0.3">
      <c r="B292" s="17"/>
      <c r="C292" s="21">
        <v>10916161</v>
      </c>
      <c r="D292" s="20" t="s">
        <v>149</v>
      </c>
      <c r="E292" s="20">
        <v>1</v>
      </c>
      <c r="F292" s="19">
        <v>114.58812822210785</v>
      </c>
      <c r="G292" s="18">
        <f t="shared" si="11"/>
        <v>114.58812822210785</v>
      </c>
      <c r="I292" s="2"/>
    </row>
    <row r="293" spans="2:9" ht="14.25" customHeight="1" x14ac:dyDescent="0.3">
      <c r="B293" s="17"/>
      <c r="C293" s="21">
        <v>10916164</v>
      </c>
      <c r="D293" s="20" t="s">
        <v>198</v>
      </c>
      <c r="E293" s="20">
        <v>1</v>
      </c>
      <c r="F293" s="19">
        <v>114.58812822210785</v>
      </c>
      <c r="G293" s="18">
        <f t="shared" si="11"/>
        <v>114.58812822210785</v>
      </c>
      <c r="I293" s="2"/>
    </row>
    <row r="294" spans="2:9" ht="14.25" customHeight="1" x14ac:dyDescent="0.3">
      <c r="B294" s="17"/>
      <c r="C294" s="21">
        <v>10916165</v>
      </c>
      <c r="D294" s="20" t="s">
        <v>197</v>
      </c>
      <c r="E294" s="20">
        <v>1</v>
      </c>
      <c r="F294" s="19">
        <v>114.58812822210785</v>
      </c>
      <c r="G294" s="18">
        <f t="shared" si="11"/>
        <v>114.58812822210785</v>
      </c>
      <c r="I294" s="2"/>
    </row>
    <row r="295" spans="2:9" ht="14.25" customHeight="1" x14ac:dyDescent="0.3">
      <c r="B295" s="17"/>
      <c r="C295" s="21">
        <v>10916166</v>
      </c>
      <c r="D295" s="20" t="s">
        <v>147</v>
      </c>
      <c r="E295" s="20">
        <v>1</v>
      </c>
      <c r="F295" s="19">
        <v>114.58812822210785</v>
      </c>
      <c r="G295" s="18">
        <f t="shared" si="11"/>
        <v>114.58812822210785</v>
      </c>
      <c r="I295" s="2"/>
    </row>
    <row r="296" spans="2:9" ht="14.25" customHeight="1" x14ac:dyDescent="0.3">
      <c r="B296" s="17"/>
      <c r="C296" s="21">
        <v>10916180</v>
      </c>
      <c r="D296" s="20" t="s">
        <v>235</v>
      </c>
      <c r="E296" s="20">
        <v>1</v>
      </c>
      <c r="F296" s="19">
        <v>119.74918859462943</v>
      </c>
      <c r="G296" s="18">
        <f t="shared" si="11"/>
        <v>119.74918859462943</v>
      </c>
      <c r="I296" s="2"/>
    </row>
    <row r="297" spans="2:9" ht="14.25" customHeight="1" x14ac:dyDescent="0.3">
      <c r="B297" s="17"/>
      <c r="C297" s="21">
        <v>10916182</v>
      </c>
      <c r="D297" s="20" t="s">
        <v>194</v>
      </c>
      <c r="E297" s="20">
        <v>1</v>
      </c>
      <c r="F297" s="19">
        <v>119.74918859462943</v>
      </c>
      <c r="G297" s="18">
        <f t="shared" si="11"/>
        <v>119.74918859462943</v>
      </c>
      <c r="I297" s="2"/>
    </row>
    <row r="298" spans="2:9" ht="14.25" customHeight="1" x14ac:dyDescent="0.3">
      <c r="B298" s="17"/>
      <c r="C298" s="21">
        <v>10916183</v>
      </c>
      <c r="D298" s="20" t="s">
        <v>145</v>
      </c>
      <c r="E298" s="20">
        <v>1</v>
      </c>
      <c r="F298" s="19">
        <v>119.74918859462943</v>
      </c>
      <c r="G298" s="18">
        <f t="shared" si="11"/>
        <v>119.74918859462943</v>
      </c>
      <c r="I298" s="2"/>
    </row>
    <row r="299" spans="2:9" ht="14.25" customHeight="1" x14ac:dyDescent="0.3">
      <c r="B299" s="17"/>
      <c r="C299" s="21">
        <v>10916184</v>
      </c>
      <c r="D299" s="20" t="s">
        <v>193</v>
      </c>
      <c r="E299" s="20">
        <v>1</v>
      </c>
      <c r="F299" s="19">
        <v>119.74918859462943</v>
      </c>
      <c r="G299" s="18">
        <f t="shared" si="11"/>
        <v>119.74918859462943</v>
      </c>
      <c r="I299" s="2"/>
    </row>
    <row r="300" spans="2:9" ht="14.25" customHeight="1" x14ac:dyDescent="0.3">
      <c r="B300" s="17"/>
      <c r="C300" s="21">
        <v>10916185</v>
      </c>
      <c r="D300" s="20" t="s">
        <v>192</v>
      </c>
      <c r="E300" s="20">
        <v>1</v>
      </c>
      <c r="F300" s="19">
        <v>119.74918859462943</v>
      </c>
      <c r="G300" s="18">
        <f t="shared" si="11"/>
        <v>119.74918859462943</v>
      </c>
      <c r="I300" s="2"/>
    </row>
    <row r="301" spans="2:9" ht="14.25" customHeight="1" x14ac:dyDescent="0.3">
      <c r="B301" s="17"/>
      <c r="C301" s="21">
        <v>10916186</v>
      </c>
      <c r="D301" s="20" t="s">
        <v>143</v>
      </c>
      <c r="E301" s="20">
        <v>1</v>
      </c>
      <c r="F301" s="19">
        <v>119.74918859462943</v>
      </c>
      <c r="G301" s="18">
        <f t="shared" si="11"/>
        <v>119.74918859462943</v>
      </c>
      <c r="I301" s="2"/>
    </row>
    <row r="302" spans="2:9" ht="14.25" customHeight="1" x14ac:dyDescent="0.3">
      <c r="B302" s="17"/>
      <c r="C302" s="21">
        <v>10916200</v>
      </c>
      <c r="D302" s="20" t="s">
        <v>234</v>
      </c>
      <c r="E302" s="20">
        <v>1</v>
      </c>
      <c r="F302" s="19">
        <v>124.5074344990518</v>
      </c>
      <c r="G302" s="18">
        <f t="shared" si="11"/>
        <v>124.5074344990518</v>
      </c>
      <c r="I302" s="2"/>
    </row>
    <row r="303" spans="2:9" ht="14.25" customHeight="1" x14ac:dyDescent="0.3">
      <c r="B303" s="17"/>
      <c r="C303" s="21">
        <v>10916220</v>
      </c>
      <c r="D303" s="20" t="s">
        <v>189</v>
      </c>
      <c r="E303" s="20">
        <v>1</v>
      </c>
      <c r="F303" s="19">
        <v>124.5074344990518</v>
      </c>
      <c r="G303" s="18">
        <f t="shared" si="11"/>
        <v>124.5074344990518</v>
      </c>
      <c r="I303" s="2"/>
    </row>
    <row r="304" spans="2:9" ht="14.25" customHeight="1" x14ac:dyDescent="0.3">
      <c r="B304" s="17"/>
      <c r="C304" s="21">
        <v>10916232</v>
      </c>
      <c r="D304" s="20" t="s">
        <v>141</v>
      </c>
      <c r="E304" s="20">
        <v>1</v>
      </c>
      <c r="F304" s="19">
        <v>124.5074344990518</v>
      </c>
      <c r="G304" s="18">
        <f t="shared" si="11"/>
        <v>124.5074344990518</v>
      </c>
      <c r="I304" s="2"/>
    </row>
    <row r="305" spans="2:9" ht="14.25" customHeight="1" x14ac:dyDescent="0.3">
      <c r="B305" s="17"/>
      <c r="C305" s="21">
        <v>10916240</v>
      </c>
      <c r="D305" s="20" t="s">
        <v>188</v>
      </c>
      <c r="E305" s="20">
        <v>1</v>
      </c>
      <c r="F305" s="19">
        <v>124.5074344990518</v>
      </c>
      <c r="G305" s="18">
        <f t="shared" si="11"/>
        <v>124.5074344990518</v>
      </c>
      <c r="I305" s="2"/>
    </row>
    <row r="306" spans="2:9" ht="14.25" customHeight="1" x14ac:dyDescent="0.3">
      <c r="B306" s="17"/>
      <c r="C306" s="21">
        <v>10916250</v>
      </c>
      <c r="D306" s="20" t="s">
        <v>187</v>
      </c>
      <c r="E306" s="20">
        <v>1</v>
      </c>
      <c r="F306" s="19">
        <v>124.5074344990518</v>
      </c>
      <c r="G306" s="18">
        <f t="shared" si="11"/>
        <v>124.5074344990518</v>
      </c>
      <c r="I306" s="2"/>
    </row>
    <row r="307" spans="2:9" ht="14.25" customHeight="1" x14ac:dyDescent="0.3">
      <c r="B307" s="17"/>
      <c r="C307" s="21">
        <v>10916263</v>
      </c>
      <c r="D307" s="20" t="s">
        <v>139</v>
      </c>
      <c r="E307" s="20">
        <v>1</v>
      </c>
      <c r="F307" s="19">
        <v>124.5074344990518</v>
      </c>
      <c r="G307" s="18">
        <f t="shared" si="11"/>
        <v>124.5074344990518</v>
      </c>
      <c r="I307" s="2"/>
    </row>
    <row r="308" spans="2:9" ht="14.25" customHeight="1" x14ac:dyDescent="0.3">
      <c r="B308" s="17"/>
      <c r="C308" s="21">
        <v>10916221</v>
      </c>
      <c r="D308" s="20" t="s">
        <v>233</v>
      </c>
      <c r="E308" s="20">
        <v>1</v>
      </c>
      <c r="F308" s="19">
        <v>153.73665934050345</v>
      </c>
      <c r="G308" s="18">
        <f t="shared" si="11"/>
        <v>153.73665934050345</v>
      </c>
      <c r="I308" s="2"/>
    </row>
    <row r="309" spans="2:9" ht="14.25" customHeight="1" x14ac:dyDescent="0.3">
      <c r="B309" s="17"/>
      <c r="C309" s="21">
        <v>10916222</v>
      </c>
      <c r="D309" s="20" t="s">
        <v>184</v>
      </c>
      <c r="E309" s="20">
        <v>1</v>
      </c>
      <c r="F309" s="19">
        <v>153.73665934050345</v>
      </c>
      <c r="G309" s="18">
        <f t="shared" si="11"/>
        <v>153.73665934050345</v>
      </c>
      <c r="I309" s="2"/>
    </row>
    <row r="310" spans="2:9" ht="14.25" customHeight="1" x14ac:dyDescent="0.3">
      <c r="B310" s="17"/>
      <c r="C310" s="21">
        <v>10916223</v>
      </c>
      <c r="D310" s="20" t="s">
        <v>137</v>
      </c>
      <c r="E310" s="20">
        <v>1</v>
      </c>
      <c r="F310" s="19">
        <v>153.73665934050345</v>
      </c>
      <c r="G310" s="18">
        <f t="shared" si="11"/>
        <v>153.73665934050345</v>
      </c>
      <c r="I310" s="2"/>
    </row>
    <row r="311" spans="2:9" ht="14.25" customHeight="1" x14ac:dyDescent="0.3">
      <c r="B311" s="17"/>
      <c r="C311" s="21">
        <v>10916224</v>
      </c>
      <c r="D311" s="20" t="s">
        <v>183</v>
      </c>
      <c r="E311" s="20">
        <v>1</v>
      </c>
      <c r="F311" s="19">
        <v>153.73665934050345</v>
      </c>
      <c r="G311" s="18">
        <f t="shared" si="11"/>
        <v>153.73665934050345</v>
      </c>
      <c r="I311" s="2"/>
    </row>
    <row r="312" spans="2:9" ht="14.25" customHeight="1" x14ac:dyDescent="0.3">
      <c r="B312" s="17"/>
      <c r="C312" s="21">
        <v>10916225</v>
      </c>
      <c r="D312" s="20" t="s">
        <v>182</v>
      </c>
      <c r="E312" s="20">
        <v>1</v>
      </c>
      <c r="F312" s="19">
        <v>153.73665934050345</v>
      </c>
      <c r="G312" s="18">
        <f t="shared" si="11"/>
        <v>153.73665934050345</v>
      </c>
      <c r="I312" s="2"/>
    </row>
    <row r="313" spans="2:9" ht="14.25" customHeight="1" x14ac:dyDescent="0.3">
      <c r="B313" s="57"/>
      <c r="C313" s="21">
        <v>10916226</v>
      </c>
      <c r="D313" s="20" t="s">
        <v>135</v>
      </c>
      <c r="E313" s="20">
        <v>1</v>
      </c>
      <c r="F313" s="19">
        <v>153.73665934050345</v>
      </c>
      <c r="G313" s="18">
        <f t="shared" si="11"/>
        <v>153.73665934050345</v>
      </c>
      <c r="I313" s="2"/>
    </row>
    <row r="314" spans="2:9" ht="14.25" customHeight="1" x14ac:dyDescent="0.3">
      <c r="B314" s="57"/>
      <c r="C314" s="21">
        <v>10916251</v>
      </c>
      <c r="D314" s="20" t="s">
        <v>232</v>
      </c>
      <c r="E314" s="20">
        <v>1</v>
      </c>
      <c r="F314" s="19">
        <v>162.39717040463728</v>
      </c>
      <c r="G314" s="18">
        <f t="shared" si="11"/>
        <v>162.39717040463728</v>
      </c>
      <c r="I314" s="2"/>
    </row>
    <row r="315" spans="2:9" ht="14.25" customHeight="1" x14ac:dyDescent="0.3">
      <c r="B315" s="57"/>
      <c r="C315" s="21">
        <v>10916252</v>
      </c>
      <c r="D315" s="20" t="s">
        <v>231</v>
      </c>
      <c r="E315" s="20">
        <v>1</v>
      </c>
      <c r="F315" s="19">
        <v>162.39717040463728</v>
      </c>
      <c r="G315" s="18">
        <f t="shared" si="11"/>
        <v>162.39717040463728</v>
      </c>
      <c r="I315" s="2"/>
    </row>
    <row r="316" spans="2:9" ht="14.25" customHeight="1" x14ac:dyDescent="0.3">
      <c r="B316" s="57"/>
      <c r="C316" s="21">
        <v>10916253</v>
      </c>
      <c r="D316" s="20" t="s">
        <v>133</v>
      </c>
      <c r="E316" s="20">
        <v>1</v>
      </c>
      <c r="F316" s="19">
        <v>162.39717040463728</v>
      </c>
      <c r="G316" s="18">
        <f t="shared" si="11"/>
        <v>162.39717040463728</v>
      </c>
      <c r="I316" s="2"/>
    </row>
    <row r="317" spans="2:9" ht="14.25" customHeight="1" x14ac:dyDescent="0.3">
      <c r="B317" s="57"/>
      <c r="C317" s="21">
        <v>10916254</v>
      </c>
      <c r="D317" s="20" t="s">
        <v>179</v>
      </c>
      <c r="E317" s="20">
        <v>1</v>
      </c>
      <c r="F317" s="19">
        <v>162.39717040463728</v>
      </c>
      <c r="G317" s="18">
        <f t="shared" si="11"/>
        <v>162.39717040463728</v>
      </c>
      <c r="I317" s="2"/>
    </row>
    <row r="318" spans="2:9" ht="14.25" customHeight="1" x14ac:dyDescent="0.3">
      <c r="B318" s="57"/>
      <c r="C318" s="21">
        <v>10916255</v>
      </c>
      <c r="D318" s="20" t="s">
        <v>178</v>
      </c>
      <c r="E318" s="20">
        <v>1</v>
      </c>
      <c r="F318" s="19">
        <v>162.39717040463728</v>
      </c>
      <c r="G318" s="18">
        <f t="shared" ref="G318:G349" si="12">F318*(100-$G$229)/100</f>
        <v>162.39717040463728</v>
      </c>
      <c r="I318" s="2"/>
    </row>
    <row r="319" spans="2:9" ht="14.25" customHeight="1" x14ac:dyDescent="0.3">
      <c r="B319" s="57"/>
      <c r="C319" s="21">
        <v>10916256</v>
      </c>
      <c r="D319" s="20" t="s">
        <v>131</v>
      </c>
      <c r="E319" s="20">
        <v>1</v>
      </c>
      <c r="F319" s="19">
        <v>162.39717040463728</v>
      </c>
      <c r="G319" s="18">
        <f t="shared" si="12"/>
        <v>162.39717040463728</v>
      </c>
      <c r="I319" s="2"/>
    </row>
    <row r="320" spans="2:9" ht="14.25" customHeight="1" x14ac:dyDescent="0.3">
      <c r="B320" s="57"/>
      <c r="C320" s="21">
        <v>10916313</v>
      </c>
      <c r="D320" s="20" t="s">
        <v>175</v>
      </c>
      <c r="E320" s="20">
        <v>1</v>
      </c>
      <c r="F320" s="19">
        <v>310.64753842417593</v>
      </c>
      <c r="G320" s="18">
        <f t="shared" si="12"/>
        <v>310.64753842417593</v>
      </c>
      <c r="I320" s="2"/>
    </row>
    <row r="321" spans="2:9" ht="14.25" customHeight="1" x14ac:dyDescent="0.3">
      <c r="B321" s="57"/>
      <c r="C321" s="21">
        <v>10916316</v>
      </c>
      <c r="D321" s="20" t="s">
        <v>174</v>
      </c>
      <c r="E321" s="20">
        <v>1</v>
      </c>
      <c r="F321" s="19">
        <v>330.68931509670347</v>
      </c>
      <c r="G321" s="18">
        <f t="shared" si="12"/>
        <v>330.68931509670352</v>
      </c>
      <c r="I321" s="2"/>
    </row>
    <row r="322" spans="2:9" ht="14.25" customHeight="1" thickBot="1" x14ac:dyDescent="0.35">
      <c r="B322" s="89"/>
      <c r="C322" s="11"/>
      <c r="D322" s="10"/>
      <c r="E322" s="10"/>
      <c r="F322" s="9"/>
      <c r="G322" s="8"/>
      <c r="I322" s="2"/>
    </row>
    <row r="323" spans="2:9" ht="14.25" customHeight="1" thickBot="1" x14ac:dyDescent="0.35">
      <c r="C323" s="31"/>
      <c r="D323" s="48"/>
      <c r="E323" s="48"/>
      <c r="F323" s="47"/>
      <c r="G323" s="46"/>
      <c r="I323" s="2"/>
    </row>
    <row r="324" spans="2:9" ht="14.25" customHeight="1" x14ac:dyDescent="0.3">
      <c r="B324" s="97"/>
      <c r="C324" s="96"/>
      <c r="D324" s="95"/>
      <c r="E324" s="95"/>
      <c r="F324" s="94"/>
      <c r="G324" s="87"/>
      <c r="I324" s="2"/>
    </row>
    <row r="325" spans="2:9" ht="14.25" customHeight="1" x14ac:dyDescent="0.3">
      <c r="B325" s="27" t="s">
        <v>223</v>
      </c>
      <c r="C325" s="16"/>
      <c r="D325" s="15"/>
      <c r="E325" s="15"/>
      <c r="F325" s="14"/>
      <c r="G325" s="86"/>
      <c r="I325" s="2"/>
    </row>
    <row r="326" spans="2:9" ht="14.25" customHeight="1" x14ac:dyDescent="0.3">
      <c r="B326" s="27" t="s">
        <v>230</v>
      </c>
      <c r="C326" s="26">
        <v>1624020</v>
      </c>
      <c r="D326" s="25" t="s">
        <v>229</v>
      </c>
      <c r="E326" s="25">
        <v>1</v>
      </c>
      <c r="F326" s="93">
        <v>35.694271174923301</v>
      </c>
      <c r="G326" s="92">
        <f>F326*(100-$G$229)/100</f>
        <v>35.694271174923301</v>
      </c>
      <c r="I326" s="2"/>
    </row>
    <row r="327" spans="2:9" ht="14.25" customHeight="1" x14ac:dyDescent="0.3">
      <c r="B327" s="27"/>
      <c r="C327" s="21">
        <v>1624025</v>
      </c>
      <c r="D327" s="20" t="s">
        <v>228</v>
      </c>
      <c r="E327" s="20">
        <v>1</v>
      </c>
      <c r="F327" s="91">
        <v>35.694271174923301</v>
      </c>
      <c r="G327" s="90">
        <f>F327*(100-$G$229)/100</f>
        <v>35.694271174923301</v>
      </c>
      <c r="I327" s="2"/>
    </row>
    <row r="328" spans="2:9" ht="14.25" customHeight="1" x14ac:dyDescent="0.3">
      <c r="B328" s="57"/>
      <c r="C328" s="21">
        <v>1624032</v>
      </c>
      <c r="D328" s="20" t="s">
        <v>227</v>
      </c>
      <c r="E328" s="20">
        <v>1</v>
      </c>
      <c r="F328" s="91">
        <v>35.694271174923301</v>
      </c>
      <c r="G328" s="90">
        <f>F328*(100-$G$229)/100</f>
        <v>35.694271174923301</v>
      </c>
      <c r="I328" s="2"/>
    </row>
    <row r="329" spans="2:9" ht="14.25" customHeight="1" x14ac:dyDescent="0.3">
      <c r="B329" s="57"/>
      <c r="C329" s="16"/>
      <c r="D329" s="15"/>
      <c r="E329" s="15"/>
      <c r="F329" s="14"/>
      <c r="G329" s="13"/>
      <c r="I329" s="2"/>
    </row>
    <row r="330" spans="2:9" ht="14.25" customHeight="1" x14ac:dyDescent="0.3">
      <c r="B330" s="57"/>
      <c r="C330" s="16"/>
      <c r="D330" s="15"/>
      <c r="E330" s="15"/>
      <c r="F330" s="14"/>
      <c r="G330" s="13"/>
      <c r="I330" s="2"/>
    </row>
    <row r="331" spans="2:9" ht="14.25" customHeight="1" x14ac:dyDescent="0.3">
      <c r="B331" s="57"/>
      <c r="C331" s="16"/>
      <c r="D331" s="15"/>
      <c r="E331" s="15"/>
      <c r="F331" s="14"/>
      <c r="G331" s="13"/>
      <c r="I331" s="2"/>
    </row>
    <row r="332" spans="2:9" ht="14.25" customHeight="1" x14ac:dyDescent="0.3">
      <c r="B332" s="57"/>
      <c r="C332" s="16"/>
      <c r="D332" s="15"/>
      <c r="E332" s="15"/>
      <c r="F332" s="14"/>
      <c r="G332" s="13"/>
      <c r="I332" s="2"/>
    </row>
    <row r="333" spans="2:9" ht="14.25" customHeight="1" x14ac:dyDescent="0.3">
      <c r="B333" s="57"/>
      <c r="C333" s="26">
        <v>1621611025</v>
      </c>
      <c r="D333" s="25" t="s">
        <v>226</v>
      </c>
      <c r="E333" s="25">
        <v>1</v>
      </c>
      <c r="F333" s="93">
        <v>49.308141401465072</v>
      </c>
      <c r="G333" s="92">
        <f>F333*(100-$G$229)/100</f>
        <v>49.308141401465072</v>
      </c>
      <c r="I333" s="2"/>
    </row>
    <row r="334" spans="2:9" ht="14.25" customHeight="1" x14ac:dyDescent="0.3">
      <c r="B334" s="57"/>
      <c r="C334" s="21">
        <v>1621611032</v>
      </c>
      <c r="D334" s="20" t="s">
        <v>161</v>
      </c>
      <c r="E334" s="20">
        <v>1</v>
      </c>
      <c r="F334" s="91">
        <v>49.308141401465072</v>
      </c>
      <c r="G334" s="90">
        <f>F334*(100-$G$229)/100</f>
        <v>49.308141401465072</v>
      </c>
      <c r="I334" s="2"/>
    </row>
    <row r="335" spans="2:9" ht="14.25" customHeight="1" x14ac:dyDescent="0.3">
      <c r="B335" s="57"/>
      <c r="C335" s="21">
        <v>1621611040</v>
      </c>
      <c r="D335" s="20" t="s">
        <v>225</v>
      </c>
      <c r="E335" s="20">
        <v>1</v>
      </c>
      <c r="F335" s="91">
        <v>49.308141401465072</v>
      </c>
      <c r="G335" s="90">
        <f>F335*(100-$G$229)/100</f>
        <v>49.308141401465072</v>
      </c>
      <c r="I335" s="2"/>
    </row>
    <row r="336" spans="2:9" ht="14.25" customHeight="1" x14ac:dyDescent="0.3">
      <c r="B336" s="57"/>
      <c r="C336" s="21">
        <v>1621611050</v>
      </c>
      <c r="D336" s="20" t="s">
        <v>224</v>
      </c>
      <c r="E336" s="20">
        <v>1</v>
      </c>
      <c r="F336" s="91">
        <v>49.308141401465072</v>
      </c>
      <c r="G336" s="90">
        <f>F336*(100-$G$229)/100</f>
        <v>49.308141401465072</v>
      </c>
      <c r="I336" s="2"/>
    </row>
    <row r="337" spans="2:9" ht="14.25" customHeight="1" x14ac:dyDescent="0.3">
      <c r="B337" s="57"/>
      <c r="C337" s="21">
        <v>1621611063</v>
      </c>
      <c r="D337" s="20" t="s">
        <v>159</v>
      </c>
      <c r="E337" s="20">
        <v>1</v>
      </c>
      <c r="F337" s="91">
        <v>49.308141401465072</v>
      </c>
      <c r="G337" s="90">
        <f>F337*(100-$G$229)/100</f>
        <v>49.308141401465072</v>
      </c>
      <c r="I337" s="2"/>
    </row>
    <row r="338" spans="2:9" ht="14.25" customHeight="1" x14ac:dyDescent="0.3">
      <c r="B338" s="57"/>
      <c r="C338" s="16"/>
      <c r="D338" s="15"/>
      <c r="E338" s="15"/>
      <c r="F338" s="14"/>
      <c r="G338" s="13"/>
      <c r="I338" s="2"/>
    </row>
    <row r="339" spans="2:9" ht="14.25" customHeight="1" thickBot="1" x14ac:dyDescent="0.35">
      <c r="B339" s="89"/>
      <c r="C339" s="11"/>
      <c r="D339" s="10"/>
      <c r="E339" s="10"/>
      <c r="F339" s="9"/>
      <c r="G339" s="8"/>
      <c r="I339" s="2"/>
    </row>
    <row r="340" spans="2:9" ht="14.25" customHeight="1" thickBot="1" x14ac:dyDescent="0.35">
      <c r="C340" s="31"/>
      <c r="D340" s="48"/>
      <c r="E340" s="48"/>
      <c r="F340" s="47"/>
      <c r="G340" s="46"/>
      <c r="I340" s="2"/>
    </row>
    <row r="341" spans="2:9" ht="14.25" customHeight="1" x14ac:dyDescent="0.3">
      <c r="B341" s="88"/>
      <c r="C341" s="29"/>
      <c r="D341" s="44"/>
      <c r="E341" s="44"/>
      <c r="F341" s="43"/>
      <c r="G341" s="87"/>
      <c r="I341" s="2"/>
    </row>
    <row r="342" spans="2:9" ht="14.25" customHeight="1" x14ac:dyDescent="0.3">
      <c r="B342" s="51"/>
      <c r="C342" s="16"/>
      <c r="D342" s="15"/>
      <c r="E342" s="15"/>
      <c r="F342" s="14"/>
      <c r="G342" s="86"/>
      <c r="I342" s="2"/>
    </row>
    <row r="343" spans="2:9" ht="14.25" customHeight="1" x14ac:dyDescent="0.3">
      <c r="B343" s="27" t="s">
        <v>223</v>
      </c>
      <c r="C343" s="26">
        <v>162165020</v>
      </c>
      <c r="D343" s="25" t="s">
        <v>222</v>
      </c>
      <c r="E343" s="25">
        <v>1</v>
      </c>
      <c r="F343" s="24">
        <v>37.600213006639152</v>
      </c>
      <c r="G343" s="23">
        <f t="shared" ref="G343:G374" si="13">F343*(100-$G$229)/100</f>
        <v>37.600213006639152</v>
      </c>
      <c r="I343" s="2"/>
    </row>
    <row r="344" spans="2:9" ht="14.25" customHeight="1" x14ac:dyDescent="0.3">
      <c r="B344" s="17"/>
      <c r="C344" s="21">
        <v>162165025</v>
      </c>
      <c r="D344" s="20" t="s">
        <v>221</v>
      </c>
      <c r="E344" s="20">
        <v>1</v>
      </c>
      <c r="F344" s="19">
        <v>37.600213006639152</v>
      </c>
      <c r="G344" s="18">
        <f t="shared" si="13"/>
        <v>37.600213006639152</v>
      </c>
      <c r="I344" s="2"/>
    </row>
    <row r="345" spans="2:9" ht="14.25" customHeight="1" x14ac:dyDescent="0.3">
      <c r="B345" s="17"/>
      <c r="C345" s="21">
        <v>162165032</v>
      </c>
      <c r="D345" s="20" t="s">
        <v>220</v>
      </c>
      <c r="E345" s="20">
        <v>1</v>
      </c>
      <c r="F345" s="19">
        <v>37.600213006639152</v>
      </c>
      <c r="G345" s="18">
        <f t="shared" si="13"/>
        <v>37.600213006639152</v>
      </c>
      <c r="I345" s="2"/>
    </row>
    <row r="346" spans="2:9" ht="14.25" customHeight="1" x14ac:dyDescent="0.3">
      <c r="B346" s="17"/>
      <c r="C346" s="21">
        <v>162166320</v>
      </c>
      <c r="D346" s="20" t="s">
        <v>219</v>
      </c>
      <c r="E346" s="20">
        <v>1</v>
      </c>
      <c r="F346" s="19">
        <v>39.42836129420332</v>
      </c>
      <c r="G346" s="18">
        <f t="shared" si="13"/>
        <v>39.42836129420332</v>
      </c>
      <c r="I346" s="2"/>
    </row>
    <row r="347" spans="2:9" ht="14.25" customHeight="1" x14ac:dyDescent="0.3">
      <c r="B347" s="17"/>
      <c r="C347" s="21">
        <v>162166325</v>
      </c>
      <c r="D347" s="20" t="s">
        <v>218</v>
      </c>
      <c r="E347" s="20">
        <v>1</v>
      </c>
      <c r="F347" s="19">
        <v>39.42836129420332</v>
      </c>
      <c r="G347" s="18">
        <f t="shared" si="13"/>
        <v>39.42836129420332</v>
      </c>
      <c r="I347" s="2"/>
    </row>
    <row r="348" spans="2:9" ht="14.25" customHeight="1" x14ac:dyDescent="0.3">
      <c r="B348" s="17"/>
      <c r="C348" s="21">
        <v>162166332</v>
      </c>
      <c r="D348" s="20" t="s">
        <v>217</v>
      </c>
      <c r="E348" s="20">
        <v>1</v>
      </c>
      <c r="F348" s="19">
        <v>39.42836129420332</v>
      </c>
      <c r="G348" s="18">
        <f t="shared" si="13"/>
        <v>39.42836129420332</v>
      </c>
      <c r="I348" s="2"/>
    </row>
    <row r="349" spans="2:9" ht="14.25" customHeight="1" x14ac:dyDescent="0.3">
      <c r="B349" s="17"/>
      <c r="C349" s="21">
        <v>162166340</v>
      </c>
      <c r="D349" s="20" t="s">
        <v>216</v>
      </c>
      <c r="E349" s="20">
        <v>1</v>
      </c>
      <c r="F349" s="19">
        <v>39.42836129420332</v>
      </c>
      <c r="G349" s="18">
        <f t="shared" si="13"/>
        <v>39.42836129420332</v>
      </c>
      <c r="I349" s="2"/>
    </row>
    <row r="350" spans="2:9" ht="14.25" customHeight="1" x14ac:dyDescent="0.3">
      <c r="B350" s="17"/>
      <c r="C350" s="21">
        <v>162166350</v>
      </c>
      <c r="D350" s="20" t="s">
        <v>215</v>
      </c>
      <c r="E350" s="20">
        <v>1</v>
      </c>
      <c r="F350" s="19">
        <v>39.42836129420332</v>
      </c>
      <c r="G350" s="18">
        <f t="shared" si="13"/>
        <v>39.42836129420332</v>
      </c>
      <c r="I350" s="2"/>
    </row>
    <row r="351" spans="2:9" ht="14.25" customHeight="1" x14ac:dyDescent="0.3">
      <c r="B351" s="17"/>
      <c r="C351" s="21">
        <v>162166363</v>
      </c>
      <c r="D351" s="20" t="s">
        <v>214</v>
      </c>
      <c r="E351" s="20">
        <v>1</v>
      </c>
      <c r="F351" s="19">
        <v>39.42836129420332</v>
      </c>
      <c r="G351" s="18">
        <f t="shared" si="13"/>
        <v>39.42836129420332</v>
      </c>
      <c r="I351" s="2"/>
    </row>
    <row r="352" spans="2:9" ht="14.25" customHeight="1" x14ac:dyDescent="0.3">
      <c r="B352" s="17"/>
      <c r="C352" s="21">
        <v>162167525</v>
      </c>
      <c r="D352" s="20" t="s">
        <v>213</v>
      </c>
      <c r="E352" s="20">
        <v>1</v>
      </c>
      <c r="F352" s="19">
        <v>41.347268716611133</v>
      </c>
      <c r="G352" s="18">
        <f t="shared" si="13"/>
        <v>41.347268716611133</v>
      </c>
      <c r="I352" s="2"/>
    </row>
    <row r="353" spans="2:9" ht="14.25" customHeight="1" x14ac:dyDescent="0.3">
      <c r="B353" s="17"/>
      <c r="C353" s="21">
        <v>162167532</v>
      </c>
      <c r="D353" s="20" t="s">
        <v>170</v>
      </c>
      <c r="E353" s="20">
        <v>1</v>
      </c>
      <c r="F353" s="19">
        <v>41.347268716611133</v>
      </c>
      <c r="G353" s="18">
        <f t="shared" si="13"/>
        <v>41.347268716611133</v>
      </c>
      <c r="I353" s="2"/>
    </row>
    <row r="354" spans="2:9" ht="14.25" customHeight="1" x14ac:dyDescent="0.3">
      <c r="B354" s="17"/>
      <c r="C354" s="21">
        <v>162167540</v>
      </c>
      <c r="D354" s="20" t="s">
        <v>212</v>
      </c>
      <c r="E354" s="20">
        <v>1</v>
      </c>
      <c r="F354" s="19">
        <v>41.347268716611133</v>
      </c>
      <c r="G354" s="18">
        <f t="shared" si="13"/>
        <v>41.347268716611133</v>
      </c>
      <c r="I354" s="2"/>
    </row>
    <row r="355" spans="2:9" ht="14.25" customHeight="1" x14ac:dyDescent="0.3">
      <c r="B355" s="17"/>
      <c r="C355" s="21">
        <v>162167540</v>
      </c>
      <c r="D355" s="20" t="s">
        <v>211</v>
      </c>
      <c r="E355" s="20">
        <v>1</v>
      </c>
      <c r="F355" s="19">
        <v>41.347268716611133</v>
      </c>
      <c r="G355" s="18">
        <f t="shared" si="13"/>
        <v>41.347268716611133</v>
      </c>
      <c r="I355" s="2"/>
    </row>
    <row r="356" spans="2:9" ht="14.25" customHeight="1" x14ac:dyDescent="0.3">
      <c r="B356" s="17"/>
      <c r="C356" s="21">
        <v>162167563</v>
      </c>
      <c r="D356" s="20" t="s">
        <v>167</v>
      </c>
      <c r="E356" s="20">
        <v>1</v>
      </c>
      <c r="F356" s="19">
        <v>41.347268716611133</v>
      </c>
      <c r="G356" s="18">
        <f t="shared" si="13"/>
        <v>41.347268716611133</v>
      </c>
      <c r="I356" s="2"/>
    </row>
    <row r="357" spans="2:9" ht="14.25" customHeight="1" x14ac:dyDescent="0.3">
      <c r="B357" s="17"/>
      <c r="C357" s="21">
        <v>162169020</v>
      </c>
      <c r="D357" s="20" t="s">
        <v>210</v>
      </c>
      <c r="E357" s="20">
        <v>1</v>
      </c>
      <c r="F357" s="19">
        <v>43.253210548326976</v>
      </c>
      <c r="G357" s="18">
        <f t="shared" si="13"/>
        <v>43.253210548326976</v>
      </c>
      <c r="I357" s="2"/>
    </row>
    <row r="358" spans="2:9" ht="14.25" customHeight="1" x14ac:dyDescent="0.3">
      <c r="B358" s="17"/>
      <c r="C358" s="21">
        <v>162169025</v>
      </c>
      <c r="D358" s="20" t="s">
        <v>209</v>
      </c>
      <c r="E358" s="20">
        <v>1</v>
      </c>
      <c r="F358" s="19">
        <v>43.253210548326976</v>
      </c>
      <c r="G358" s="18">
        <f t="shared" si="13"/>
        <v>43.253210548326976</v>
      </c>
      <c r="I358" s="2"/>
    </row>
    <row r="359" spans="2:9" ht="14.25" customHeight="1" x14ac:dyDescent="0.3">
      <c r="B359" s="17"/>
      <c r="C359" s="21">
        <v>162169032</v>
      </c>
      <c r="D359" s="20" t="s">
        <v>165</v>
      </c>
      <c r="E359" s="20">
        <v>1</v>
      </c>
      <c r="F359" s="19">
        <v>43.253210548326976</v>
      </c>
      <c r="G359" s="18">
        <f t="shared" si="13"/>
        <v>43.253210548326976</v>
      </c>
      <c r="I359" s="2"/>
    </row>
    <row r="360" spans="2:9" ht="14.25" customHeight="1" x14ac:dyDescent="0.3">
      <c r="B360" s="17"/>
      <c r="C360" s="21">
        <v>162169040</v>
      </c>
      <c r="D360" s="20" t="s">
        <v>208</v>
      </c>
      <c r="E360" s="20">
        <v>1</v>
      </c>
      <c r="F360" s="19">
        <v>43.253210548326976</v>
      </c>
      <c r="G360" s="18">
        <f t="shared" si="13"/>
        <v>43.253210548326976</v>
      </c>
      <c r="I360" s="2"/>
    </row>
    <row r="361" spans="2:9" ht="14.25" customHeight="1" x14ac:dyDescent="0.3">
      <c r="B361" s="17"/>
      <c r="C361" s="21">
        <v>162169050</v>
      </c>
      <c r="D361" s="20" t="s">
        <v>207</v>
      </c>
      <c r="E361" s="20">
        <v>1</v>
      </c>
      <c r="F361" s="19">
        <v>43.253210548326976</v>
      </c>
      <c r="G361" s="18">
        <f t="shared" si="13"/>
        <v>43.253210548326976</v>
      </c>
      <c r="I361" s="2"/>
    </row>
    <row r="362" spans="2:9" ht="14.25" customHeight="1" x14ac:dyDescent="0.3">
      <c r="B362" s="17"/>
      <c r="C362" s="21">
        <v>162169063</v>
      </c>
      <c r="D362" s="20" t="s">
        <v>163</v>
      </c>
      <c r="E362" s="20">
        <v>1</v>
      </c>
      <c r="F362" s="19">
        <v>43.253210548326976</v>
      </c>
      <c r="G362" s="18">
        <f t="shared" si="13"/>
        <v>43.253210548326976</v>
      </c>
      <c r="I362" s="2"/>
    </row>
    <row r="363" spans="2:9" ht="14.25" customHeight="1" x14ac:dyDescent="0.3">
      <c r="B363" s="17"/>
      <c r="C363" s="21">
        <v>1621612525</v>
      </c>
      <c r="D363" s="20" t="s">
        <v>206</v>
      </c>
      <c r="E363" s="20">
        <v>1</v>
      </c>
      <c r="F363" s="19">
        <v>58.70819465312487</v>
      </c>
      <c r="G363" s="18">
        <f t="shared" si="13"/>
        <v>58.708194653124878</v>
      </c>
      <c r="I363" s="2"/>
    </row>
    <row r="364" spans="2:9" ht="14.25" customHeight="1" x14ac:dyDescent="0.3">
      <c r="B364" s="17"/>
      <c r="C364" s="21">
        <v>1621612532</v>
      </c>
      <c r="D364" s="20" t="s">
        <v>157</v>
      </c>
      <c r="E364" s="20">
        <v>1</v>
      </c>
      <c r="F364" s="19">
        <v>58.70819465312487</v>
      </c>
      <c r="G364" s="18">
        <f t="shared" si="13"/>
        <v>58.708194653124878</v>
      </c>
      <c r="I364" s="2"/>
    </row>
    <row r="365" spans="2:9" ht="14.25" customHeight="1" x14ac:dyDescent="0.3">
      <c r="B365" s="17"/>
      <c r="C365" s="21">
        <v>1621612540</v>
      </c>
      <c r="D365" s="20" t="s">
        <v>205</v>
      </c>
      <c r="E365" s="20">
        <v>1</v>
      </c>
      <c r="F365" s="19">
        <v>58.70819465312487</v>
      </c>
      <c r="G365" s="18">
        <f t="shared" si="13"/>
        <v>58.708194653124878</v>
      </c>
      <c r="I365" s="2"/>
    </row>
    <row r="366" spans="2:9" ht="14.25" customHeight="1" x14ac:dyDescent="0.3">
      <c r="B366" s="17"/>
      <c r="C366" s="21">
        <v>1621612550</v>
      </c>
      <c r="D366" s="20" t="s">
        <v>204</v>
      </c>
      <c r="E366" s="20">
        <v>1</v>
      </c>
      <c r="F366" s="19">
        <v>58.70819465312487</v>
      </c>
      <c r="G366" s="18">
        <f t="shared" si="13"/>
        <v>58.708194653124878</v>
      </c>
      <c r="I366" s="2"/>
    </row>
    <row r="367" spans="2:9" ht="14.25" customHeight="1" x14ac:dyDescent="0.3">
      <c r="B367" s="17"/>
      <c r="C367" s="21">
        <v>1621612563</v>
      </c>
      <c r="D367" s="20" t="s">
        <v>155</v>
      </c>
      <c r="E367" s="20">
        <v>1</v>
      </c>
      <c r="F367" s="19">
        <v>58.70819465312487</v>
      </c>
      <c r="G367" s="18">
        <f t="shared" si="13"/>
        <v>58.708194653124878</v>
      </c>
      <c r="I367" s="2"/>
    </row>
    <row r="368" spans="2:9" ht="14.25" customHeight="1" x14ac:dyDescent="0.3">
      <c r="B368" s="17"/>
      <c r="C368" s="21">
        <v>1621612590</v>
      </c>
      <c r="D368" s="20" t="s">
        <v>203</v>
      </c>
      <c r="E368" s="20">
        <v>1</v>
      </c>
      <c r="F368" s="19">
        <v>91.407414378208969</v>
      </c>
      <c r="G368" s="18">
        <f t="shared" si="13"/>
        <v>91.407414378208983</v>
      </c>
      <c r="I368" s="2"/>
    </row>
    <row r="369" spans="2:9" ht="14.25" customHeight="1" x14ac:dyDescent="0.3">
      <c r="B369" s="17"/>
      <c r="C369" s="21">
        <v>1621614025</v>
      </c>
      <c r="D369" s="20" t="s">
        <v>202</v>
      </c>
      <c r="E369" s="20">
        <v>1</v>
      </c>
      <c r="F369" s="19">
        <v>69.534462880898545</v>
      </c>
      <c r="G369" s="18">
        <f t="shared" si="13"/>
        <v>69.534462880898545</v>
      </c>
      <c r="I369" s="2"/>
    </row>
    <row r="370" spans="2:9" ht="14.25" customHeight="1" x14ac:dyDescent="0.3">
      <c r="B370" s="17"/>
      <c r="C370" s="21">
        <v>1621614032</v>
      </c>
      <c r="D370" s="20" t="s">
        <v>153</v>
      </c>
      <c r="E370" s="20">
        <v>1</v>
      </c>
      <c r="F370" s="19">
        <v>69.534462880898545</v>
      </c>
      <c r="G370" s="18">
        <f t="shared" si="13"/>
        <v>69.534462880898545</v>
      </c>
      <c r="I370" s="2"/>
    </row>
    <row r="371" spans="2:9" ht="14.25" customHeight="1" x14ac:dyDescent="0.3">
      <c r="B371" s="17"/>
      <c r="C371" s="21">
        <v>1621614040</v>
      </c>
      <c r="D371" s="20" t="s">
        <v>201</v>
      </c>
      <c r="E371" s="20">
        <v>1</v>
      </c>
      <c r="F371" s="19">
        <v>69.534462880898545</v>
      </c>
      <c r="G371" s="18">
        <f t="shared" si="13"/>
        <v>69.534462880898545</v>
      </c>
      <c r="I371" s="2"/>
    </row>
    <row r="372" spans="2:9" ht="14.25" customHeight="1" x14ac:dyDescent="0.3">
      <c r="B372" s="17"/>
      <c r="C372" s="21">
        <v>1621614050</v>
      </c>
      <c r="D372" s="20" t="s">
        <v>200</v>
      </c>
      <c r="E372" s="20">
        <v>1</v>
      </c>
      <c r="F372" s="19">
        <v>69.534462880898545</v>
      </c>
      <c r="G372" s="18">
        <f t="shared" si="13"/>
        <v>69.534462880898545</v>
      </c>
      <c r="I372" s="2"/>
    </row>
    <row r="373" spans="2:9" ht="14.25" customHeight="1" x14ac:dyDescent="0.3">
      <c r="B373" s="17"/>
      <c r="C373" s="21">
        <v>1621614063</v>
      </c>
      <c r="D373" s="20" t="s">
        <v>151</v>
      </c>
      <c r="E373" s="20">
        <v>1</v>
      </c>
      <c r="F373" s="19">
        <v>69.534462880898545</v>
      </c>
      <c r="G373" s="18">
        <f t="shared" si="13"/>
        <v>69.534462880898545</v>
      </c>
      <c r="I373" s="2"/>
    </row>
    <row r="374" spans="2:9" ht="14.25" customHeight="1" x14ac:dyDescent="0.3">
      <c r="B374" s="17"/>
      <c r="C374" s="21">
        <v>1621616025</v>
      </c>
      <c r="D374" s="20" t="s">
        <v>199</v>
      </c>
      <c r="E374" s="20">
        <v>1</v>
      </c>
      <c r="F374" s="19">
        <v>77.57312910990413</v>
      </c>
      <c r="G374" s="18">
        <f t="shared" si="13"/>
        <v>77.57312910990413</v>
      </c>
      <c r="I374" s="2"/>
    </row>
    <row r="375" spans="2:9" ht="14.25" customHeight="1" x14ac:dyDescent="0.3">
      <c r="B375" s="17"/>
      <c r="C375" s="21">
        <v>16216163</v>
      </c>
      <c r="D375" s="20" t="s">
        <v>149</v>
      </c>
      <c r="E375" s="20">
        <v>1</v>
      </c>
      <c r="F375" s="19">
        <v>77.57312910990413</v>
      </c>
      <c r="G375" s="18">
        <f t="shared" ref="G375:G406" si="14">F375*(100-$G$229)/100</f>
        <v>77.57312910990413</v>
      </c>
      <c r="I375" s="2"/>
    </row>
    <row r="376" spans="2:9" ht="14.25" customHeight="1" x14ac:dyDescent="0.3">
      <c r="B376" s="17"/>
      <c r="C376" s="21">
        <v>1621616040</v>
      </c>
      <c r="D376" s="20" t="s">
        <v>198</v>
      </c>
      <c r="E376" s="20">
        <v>1</v>
      </c>
      <c r="F376" s="19">
        <v>77.57312910990413</v>
      </c>
      <c r="G376" s="18">
        <f t="shared" si="14"/>
        <v>77.57312910990413</v>
      </c>
      <c r="I376" s="2"/>
    </row>
    <row r="377" spans="2:9" ht="14.25" customHeight="1" x14ac:dyDescent="0.3">
      <c r="B377" s="17"/>
      <c r="C377" s="21">
        <v>1621616050</v>
      </c>
      <c r="D377" s="20" t="s">
        <v>197</v>
      </c>
      <c r="E377" s="20">
        <v>1</v>
      </c>
      <c r="F377" s="19">
        <v>77.57312910990413</v>
      </c>
      <c r="G377" s="18">
        <f t="shared" si="14"/>
        <v>77.57312910990413</v>
      </c>
      <c r="I377" s="2"/>
    </row>
    <row r="378" spans="2:9" ht="14.25" customHeight="1" x14ac:dyDescent="0.3">
      <c r="B378" s="17"/>
      <c r="C378" s="21">
        <v>1621616063</v>
      </c>
      <c r="D378" s="20" t="s">
        <v>147</v>
      </c>
      <c r="E378" s="20">
        <v>1</v>
      </c>
      <c r="F378" s="19">
        <v>77.57312910990413</v>
      </c>
      <c r="G378" s="18">
        <f t="shared" si="14"/>
        <v>77.57312910990413</v>
      </c>
      <c r="I378" s="2"/>
    </row>
    <row r="379" spans="2:9" ht="14.25" customHeight="1" x14ac:dyDescent="0.3">
      <c r="B379" s="17"/>
      <c r="C379" s="21">
        <v>1621616090</v>
      </c>
      <c r="D379" s="20" t="s">
        <v>196</v>
      </c>
      <c r="E379" s="20">
        <v>1</v>
      </c>
      <c r="F379" s="19">
        <v>107.13467588753768</v>
      </c>
      <c r="G379" s="18">
        <f t="shared" si="14"/>
        <v>107.13467588753768</v>
      </c>
      <c r="I379" s="2"/>
    </row>
    <row r="380" spans="2:9" ht="14.25" customHeight="1" x14ac:dyDescent="0.3">
      <c r="B380" s="17"/>
      <c r="C380" s="21">
        <v>16216160110</v>
      </c>
      <c r="D380" s="20" t="s">
        <v>195</v>
      </c>
      <c r="E380" s="20">
        <v>1</v>
      </c>
      <c r="F380" s="19">
        <v>107.13467588753768</v>
      </c>
      <c r="G380" s="18">
        <f t="shared" si="14"/>
        <v>107.13467588753768</v>
      </c>
      <c r="I380" s="2"/>
    </row>
    <row r="381" spans="2:9" ht="14.25" customHeight="1" x14ac:dyDescent="0.3">
      <c r="B381" s="17"/>
      <c r="C381" s="21">
        <v>1621618025</v>
      </c>
      <c r="D381" s="20" t="s">
        <v>194</v>
      </c>
      <c r="E381" s="20">
        <v>1</v>
      </c>
      <c r="F381" s="19">
        <v>86.908354408104202</v>
      </c>
      <c r="G381" s="18">
        <f t="shared" si="14"/>
        <v>86.908354408104202</v>
      </c>
      <c r="I381" s="2"/>
    </row>
    <row r="382" spans="2:9" ht="14.25" customHeight="1" x14ac:dyDescent="0.3">
      <c r="B382" s="17"/>
      <c r="C382" s="21">
        <v>1621618032</v>
      </c>
      <c r="D382" s="20" t="s">
        <v>145</v>
      </c>
      <c r="E382" s="20">
        <v>1</v>
      </c>
      <c r="F382" s="19">
        <v>86.908354408104202</v>
      </c>
      <c r="G382" s="18">
        <f t="shared" si="14"/>
        <v>86.908354408104202</v>
      </c>
      <c r="I382" s="2"/>
    </row>
    <row r="383" spans="2:9" ht="14.25" customHeight="1" x14ac:dyDescent="0.3">
      <c r="B383" s="17"/>
      <c r="C383" s="21">
        <v>1621618040</v>
      </c>
      <c r="D383" s="20" t="s">
        <v>193</v>
      </c>
      <c r="E383" s="20">
        <v>1</v>
      </c>
      <c r="F383" s="19">
        <v>86.908354408104202</v>
      </c>
      <c r="G383" s="18">
        <f t="shared" si="14"/>
        <v>86.908354408104202</v>
      </c>
      <c r="I383" s="2"/>
    </row>
    <row r="384" spans="2:9" ht="14.25" customHeight="1" x14ac:dyDescent="0.3">
      <c r="B384" s="17"/>
      <c r="C384" s="21">
        <v>1621618050</v>
      </c>
      <c r="D384" s="20" t="s">
        <v>192</v>
      </c>
      <c r="E384" s="20">
        <v>1</v>
      </c>
      <c r="F384" s="19">
        <v>86.908354408104202</v>
      </c>
      <c r="G384" s="18">
        <f t="shared" si="14"/>
        <v>86.908354408104202</v>
      </c>
      <c r="I384" s="2"/>
    </row>
    <row r="385" spans="2:9" ht="14.25" customHeight="1" x14ac:dyDescent="0.3">
      <c r="B385" s="17"/>
      <c r="C385" s="21">
        <v>1621618063</v>
      </c>
      <c r="D385" s="20" t="s">
        <v>143</v>
      </c>
      <c r="E385" s="20">
        <v>1</v>
      </c>
      <c r="F385" s="19">
        <v>86.908354408104202</v>
      </c>
      <c r="G385" s="18">
        <f t="shared" si="14"/>
        <v>86.908354408104202</v>
      </c>
      <c r="I385" s="2"/>
    </row>
    <row r="386" spans="2:9" ht="14.25" customHeight="1" x14ac:dyDescent="0.3">
      <c r="B386" s="17"/>
      <c r="C386" s="21">
        <v>1621618090</v>
      </c>
      <c r="D386" s="20" t="s">
        <v>191</v>
      </c>
      <c r="E386" s="20">
        <v>1</v>
      </c>
      <c r="F386" s="19">
        <v>112.58022397815441</v>
      </c>
      <c r="G386" s="18">
        <f t="shared" si="14"/>
        <v>112.58022397815441</v>
      </c>
      <c r="I386" s="2"/>
    </row>
    <row r="387" spans="2:9" ht="14.25" customHeight="1" x14ac:dyDescent="0.3">
      <c r="B387" s="17"/>
      <c r="C387" s="21">
        <v>16216180110</v>
      </c>
      <c r="D387" s="20" t="s">
        <v>190</v>
      </c>
      <c r="E387" s="20">
        <v>1</v>
      </c>
      <c r="F387" s="19">
        <v>112.58022397815441</v>
      </c>
      <c r="G387" s="18">
        <f t="shared" si="14"/>
        <v>112.58022397815441</v>
      </c>
      <c r="I387" s="2"/>
    </row>
    <row r="388" spans="2:9" ht="14.25" customHeight="1" x14ac:dyDescent="0.3">
      <c r="B388" s="17"/>
      <c r="C388" s="21">
        <v>1621620025</v>
      </c>
      <c r="D388" s="20" t="s">
        <v>189</v>
      </c>
      <c r="E388" s="20">
        <v>1</v>
      </c>
      <c r="F388" s="19">
        <v>96.165786162152614</v>
      </c>
      <c r="G388" s="18">
        <f t="shared" si="14"/>
        <v>96.165786162152614</v>
      </c>
      <c r="I388" s="2"/>
    </row>
    <row r="389" spans="2:9" ht="14.25" customHeight="1" x14ac:dyDescent="0.3">
      <c r="B389" s="17"/>
      <c r="C389" s="21">
        <v>1621620032</v>
      </c>
      <c r="D389" s="20" t="s">
        <v>141</v>
      </c>
      <c r="E389" s="20">
        <v>1</v>
      </c>
      <c r="F389" s="19">
        <v>96.165786162152614</v>
      </c>
      <c r="G389" s="18">
        <f t="shared" si="14"/>
        <v>96.165786162152614</v>
      </c>
      <c r="I389" s="2"/>
    </row>
    <row r="390" spans="2:9" ht="14.25" customHeight="1" x14ac:dyDescent="0.3">
      <c r="B390" s="17"/>
      <c r="C390" s="21">
        <v>1621620040</v>
      </c>
      <c r="D390" s="20" t="s">
        <v>188</v>
      </c>
      <c r="E390" s="20">
        <v>1</v>
      </c>
      <c r="F390" s="19">
        <v>96.165786162152614</v>
      </c>
      <c r="G390" s="18">
        <f t="shared" si="14"/>
        <v>96.165786162152614</v>
      </c>
      <c r="I390" s="2"/>
    </row>
    <row r="391" spans="2:9" ht="14.25" customHeight="1" x14ac:dyDescent="0.3">
      <c r="B391" s="17"/>
      <c r="C391" s="21">
        <v>1621620050</v>
      </c>
      <c r="D391" s="20" t="s">
        <v>187</v>
      </c>
      <c r="E391" s="20">
        <v>1</v>
      </c>
      <c r="F391" s="19">
        <v>96.165786162152614</v>
      </c>
      <c r="G391" s="18">
        <f t="shared" si="14"/>
        <v>96.165786162152614</v>
      </c>
      <c r="I391" s="2"/>
    </row>
    <row r="392" spans="2:9" ht="14.25" customHeight="1" x14ac:dyDescent="0.3">
      <c r="B392" s="17"/>
      <c r="C392" s="21">
        <v>1621620063</v>
      </c>
      <c r="D392" s="20" t="s">
        <v>139</v>
      </c>
      <c r="E392" s="20">
        <v>1</v>
      </c>
      <c r="F392" s="19">
        <v>96.165786162152614</v>
      </c>
      <c r="G392" s="18">
        <f t="shared" si="14"/>
        <v>96.165786162152614</v>
      </c>
      <c r="I392" s="2"/>
    </row>
    <row r="393" spans="2:9" ht="14.25" customHeight="1" x14ac:dyDescent="0.3">
      <c r="B393" s="17"/>
      <c r="C393" s="21">
        <v>1621620090</v>
      </c>
      <c r="D393" s="20" t="s">
        <v>186</v>
      </c>
      <c r="E393" s="20">
        <v>1</v>
      </c>
      <c r="F393" s="19">
        <v>177.7582483865595</v>
      </c>
      <c r="G393" s="18">
        <f t="shared" si="14"/>
        <v>177.7582483865595</v>
      </c>
      <c r="I393" s="2"/>
    </row>
    <row r="394" spans="2:9" ht="14.25" customHeight="1" x14ac:dyDescent="0.3">
      <c r="B394" s="17"/>
      <c r="C394" s="21">
        <v>16216200110</v>
      </c>
      <c r="D394" s="20" t="s">
        <v>185</v>
      </c>
      <c r="E394" s="20">
        <v>1</v>
      </c>
      <c r="F394" s="19">
        <v>177.7582483865595</v>
      </c>
      <c r="G394" s="18">
        <f t="shared" si="14"/>
        <v>177.7582483865595</v>
      </c>
      <c r="I394" s="2"/>
    </row>
    <row r="395" spans="2:9" ht="14.25" customHeight="1" x14ac:dyDescent="0.3">
      <c r="B395" s="17"/>
      <c r="C395" s="21">
        <v>1621622525</v>
      </c>
      <c r="D395" s="20" t="s">
        <v>184</v>
      </c>
      <c r="E395" s="20">
        <v>1</v>
      </c>
      <c r="F395" s="19">
        <v>117.48121725970942</v>
      </c>
      <c r="G395" s="18">
        <f t="shared" si="14"/>
        <v>117.48121725970942</v>
      </c>
      <c r="I395" s="2"/>
    </row>
    <row r="396" spans="2:9" ht="14.25" customHeight="1" x14ac:dyDescent="0.3">
      <c r="B396" s="17"/>
      <c r="C396" s="21">
        <v>1621622532</v>
      </c>
      <c r="D396" s="20" t="s">
        <v>137</v>
      </c>
      <c r="E396" s="20">
        <v>1</v>
      </c>
      <c r="F396" s="19">
        <v>117.48121725970942</v>
      </c>
      <c r="G396" s="18">
        <f t="shared" si="14"/>
        <v>117.48121725970942</v>
      </c>
      <c r="I396" s="2"/>
    </row>
    <row r="397" spans="2:9" ht="14.25" customHeight="1" x14ac:dyDescent="0.3">
      <c r="B397" s="17"/>
      <c r="C397" s="21">
        <v>162162240</v>
      </c>
      <c r="D397" s="20" t="s">
        <v>183</v>
      </c>
      <c r="E397" s="20">
        <v>1</v>
      </c>
      <c r="F397" s="19">
        <v>117.48121725970942</v>
      </c>
      <c r="G397" s="18">
        <f t="shared" si="14"/>
        <v>117.48121725970942</v>
      </c>
      <c r="I397" s="2"/>
    </row>
    <row r="398" spans="2:9" ht="14.25" customHeight="1" x14ac:dyDescent="0.3">
      <c r="B398" s="17"/>
      <c r="C398" s="21">
        <v>1621622550</v>
      </c>
      <c r="D398" s="20" t="s">
        <v>182</v>
      </c>
      <c r="E398" s="20">
        <v>1</v>
      </c>
      <c r="F398" s="19">
        <v>117.48121725970942</v>
      </c>
      <c r="G398" s="18">
        <f t="shared" si="14"/>
        <v>117.48121725970942</v>
      </c>
      <c r="I398" s="2"/>
    </row>
    <row r="399" spans="2:9" ht="14.25" customHeight="1" x14ac:dyDescent="0.3">
      <c r="B399" s="57"/>
      <c r="C399" s="21">
        <v>1621622563</v>
      </c>
      <c r="D399" s="20" t="s">
        <v>135</v>
      </c>
      <c r="E399" s="20">
        <v>1</v>
      </c>
      <c r="F399" s="19">
        <v>117.48121725970942</v>
      </c>
      <c r="G399" s="18">
        <f t="shared" si="14"/>
        <v>117.48121725970942</v>
      </c>
      <c r="I399" s="2"/>
    </row>
    <row r="400" spans="2:9" ht="14.25" customHeight="1" x14ac:dyDescent="0.3">
      <c r="B400" s="57"/>
      <c r="C400" s="21">
        <v>1621622590</v>
      </c>
      <c r="D400" s="20" t="s">
        <v>181</v>
      </c>
      <c r="E400" s="20">
        <v>1</v>
      </c>
      <c r="F400" s="19">
        <v>194.10785824910167</v>
      </c>
      <c r="G400" s="18">
        <f t="shared" si="14"/>
        <v>194.10785824910167</v>
      </c>
      <c r="I400" s="2"/>
    </row>
    <row r="401" spans="2:9" ht="14.25" customHeight="1" x14ac:dyDescent="0.3">
      <c r="B401" s="57"/>
      <c r="C401" s="21">
        <v>16216225110</v>
      </c>
      <c r="D401" s="20" t="s">
        <v>180</v>
      </c>
      <c r="E401" s="20">
        <v>1</v>
      </c>
      <c r="F401" s="19">
        <v>194.10785824910167</v>
      </c>
      <c r="G401" s="18">
        <f t="shared" si="14"/>
        <v>194.10785824910167</v>
      </c>
      <c r="I401" s="2"/>
    </row>
    <row r="402" spans="2:9" ht="14.25" customHeight="1" x14ac:dyDescent="0.3">
      <c r="B402" s="57"/>
      <c r="C402" s="21">
        <v>1621625032</v>
      </c>
      <c r="D402" s="20" t="s">
        <v>133</v>
      </c>
      <c r="E402" s="20">
        <v>1</v>
      </c>
      <c r="F402" s="19">
        <v>138.12243764128513</v>
      </c>
      <c r="G402" s="18">
        <f t="shared" si="14"/>
        <v>138.12243764128513</v>
      </c>
      <c r="I402" s="2"/>
    </row>
    <row r="403" spans="2:9" ht="14.25" customHeight="1" x14ac:dyDescent="0.3">
      <c r="B403" s="57"/>
      <c r="C403" s="21">
        <v>1621625040</v>
      </c>
      <c r="D403" s="20" t="s">
        <v>179</v>
      </c>
      <c r="E403" s="20">
        <v>1</v>
      </c>
      <c r="F403" s="19">
        <v>138.12243764128513</v>
      </c>
      <c r="G403" s="18">
        <f t="shared" si="14"/>
        <v>138.12243764128513</v>
      </c>
      <c r="I403" s="2"/>
    </row>
    <row r="404" spans="2:9" ht="14.25" customHeight="1" x14ac:dyDescent="0.3">
      <c r="B404" s="57"/>
      <c r="C404" s="21">
        <v>1621625050</v>
      </c>
      <c r="D404" s="20" t="s">
        <v>178</v>
      </c>
      <c r="E404" s="20">
        <v>1</v>
      </c>
      <c r="F404" s="19">
        <v>138.12243764128513</v>
      </c>
      <c r="G404" s="18">
        <f t="shared" si="14"/>
        <v>138.12243764128513</v>
      </c>
      <c r="I404" s="2"/>
    </row>
    <row r="405" spans="2:9" ht="14.25" customHeight="1" x14ac:dyDescent="0.3">
      <c r="B405" s="57"/>
      <c r="C405" s="21">
        <v>1621625063</v>
      </c>
      <c r="D405" s="20" t="s">
        <v>131</v>
      </c>
      <c r="E405" s="20">
        <v>1</v>
      </c>
      <c r="F405" s="19">
        <v>138.12243764128513</v>
      </c>
      <c r="G405" s="18">
        <f t="shared" si="14"/>
        <v>138.12243764128513</v>
      </c>
      <c r="I405" s="2"/>
    </row>
    <row r="406" spans="2:9" ht="14.25" customHeight="1" x14ac:dyDescent="0.3">
      <c r="B406" s="17"/>
      <c r="C406" s="21">
        <v>1621625090</v>
      </c>
      <c r="D406" s="20" t="s">
        <v>177</v>
      </c>
      <c r="E406" s="20">
        <v>1</v>
      </c>
      <c r="F406" s="19">
        <v>201.26486431105502</v>
      </c>
      <c r="G406" s="18">
        <f t="shared" si="14"/>
        <v>201.26486431105502</v>
      </c>
      <c r="I406" s="2"/>
    </row>
    <row r="407" spans="2:9" ht="14.25" customHeight="1" x14ac:dyDescent="0.3">
      <c r="B407" s="17"/>
      <c r="C407" s="21">
        <v>16216250110</v>
      </c>
      <c r="D407" s="20" t="s">
        <v>176</v>
      </c>
      <c r="E407" s="20">
        <v>1</v>
      </c>
      <c r="F407" s="19">
        <v>201.26486431105502</v>
      </c>
      <c r="G407" s="18">
        <f t="shared" ref="G407:G438" si="15">F407*(100-$G$229)/100</f>
        <v>201.26486431105502</v>
      </c>
      <c r="I407" s="2"/>
    </row>
    <row r="408" spans="2:9" ht="14.25" customHeight="1" x14ac:dyDescent="0.3">
      <c r="B408" s="17"/>
      <c r="C408" s="21">
        <v>1621631532</v>
      </c>
      <c r="D408" s="20" t="s">
        <v>175</v>
      </c>
      <c r="E408" s="20">
        <v>1</v>
      </c>
      <c r="F408" s="19">
        <v>227.07332969973632</v>
      </c>
      <c r="G408" s="18">
        <f t="shared" si="15"/>
        <v>227.07332969973632</v>
      </c>
      <c r="I408" s="2"/>
    </row>
    <row r="409" spans="2:9" ht="14.25" customHeight="1" x14ac:dyDescent="0.3">
      <c r="B409" s="17"/>
      <c r="C409" s="21">
        <v>1621631563</v>
      </c>
      <c r="D409" s="20" t="s">
        <v>174</v>
      </c>
      <c r="E409" s="20">
        <v>1</v>
      </c>
      <c r="F409" s="19">
        <v>258.03787465879128</v>
      </c>
      <c r="G409" s="18">
        <f t="shared" si="15"/>
        <v>258.03787465879128</v>
      </c>
      <c r="I409" s="2"/>
    </row>
    <row r="410" spans="2:9" ht="14.25" customHeight="1" x14ac:dyDescent="0.3">
      <c r="B410" s="17"/>
      <c r="C410" s="21">
        <v>16216315110</v>
      </c>
      <c r="D410" s="20" t="s">
        <v>173</v>
      </c>
      <c r="E410" s="20">
        <v>1</v>
      </c>
      <c r="F410" s="19">
        <v>454.14665939947264</v>
      </c>
      <c r="G410" s="18">
        <f t="shared" si="15"/>
        <v>454.14665939947264</v>
      </c>
      <c r="I410" s="2"/>
    </row>
    <row r="411" spans="2:9" ht="14.25" customHeight="1" thickBot="1" x14ac:dyDescent="0.35">
      <c r="B411" s="85"/>
      <c r="C411" s="11"/>
      <c r="D411" s="10"/>
      <c r="E411" s="10"/>
      <c r="F411" s="9"/>
      <c r="G411" s="8"/>
      <c r="I411" s="2"/>
    </row>
    <row r="412" spans="2:9" ht="14.25" customHeight="1" thickBot="1" x14ac:dyDescent="0.35">
      <c r="B412" s="7"/>
      <c r="C412" s="31"/>
      <c r="D412" s="48"/>
      <c r="E412" s="48"/>
      <c r="F412" s="47"/>
      <c r="G412" s="46"/>
      <c r="I412" s="2"/>
    </row>
    <row r="413" spans="2:9" ht="14.25" customHeight="1" x14ac:dyDescent="0.3">
      <c r="B413" s="30"/>
      <c r="C413" s="29"/>
      <c r="D413" s="44"/>
      <c r="E413" s="44"/>
      <c r="F413" s="43"/>
      <c r="G413" s="42"/>
      <c r="I413" s="2"/>
    </row>
    <row r="414" spans="2:9" ht="14.25" customHeight="1" x14ac:dyDescent="0.3">
      <c r="B414" s="41" t="s">
        <v>172</v>
      </c>
      <c r="C414" s="26" t="s">
        <v>171</v>
      </c>
      <c r="D414" s="25" t="s">
        <v>170</v>
      </c>
      <c r="E414" s="25">
        <v>1</v>
      </c>
      <c r="F414" s="24">
        <v>444.35471012198252</v>
      </c>
      <c r="G414" s="23">
        <f t="shared" ref="G414:G433" si="16">F414*(100-$G$229)/100</f>
        <v>444.35471012198252</v>
      </c>
      <c r="I414" s="2"/>
    </row>
    <row r="415" spans="2:9" ht="14.25" customHeight="1" x14ac:dyDescent="0.3">
      <c r="B415" s="41" t="s">
        <v>169</v>
      </c>
      <c r="C415" s="21" t="s">
        <v>168</v>
      </c>
      <c r="D415" s="20" t="s">
        <v>167</v>
      </c>
      <c r="E415" s="20">
        <v>1</v>
      </c>
      <c r="F415" s="19">
        <v>444.35471012198252</v>
      </c>
      <c r="G415" s="18">
        <f t="shared" si="16"/>
        <v>444.35471012198252</v>
      </c>
      <c r="I415" s="2"/>
    </row>
    <row r="416" spans="2:9" ht="14.25" customHeight="1" x14ac:dyDescent="0.3">
      <c r="B416" s="39"/>
      <c r="C416" s="21" t="s">
        <v>166</v>
      </c>
      <c r="D416" s="20" t="s">
        <v>165</v>
      </c>
      <c r="E416" s="20">
        <v>1</v>
      </c>
      <c r="F416" s="19">
        <v>476.10152538905464</v>
      </c>
      <c r="G416" s="18">
        <f t="shared" si="16"/>
        <v>476.10152538905464</v>
      </c>
      <c r="I416" s="2"/>
    </row>
    <row r="417" spans="2:9" ht="14.25" customHeight="1" x14ac:dyDescent="0.3">
      <c r="B417" s="39"/>
      <c r="C417" s="21" t="s">
        <v>164</v>
      </c>
      <c r="D417" s="20" t="s">
        <v>163</v>
      </c>
      <c r="E417" s="20">
        <v>1</v>
      </c>
      <c r="F417" s="19">
        <v>476.10152538905464</v>
      </c>
      <c r="G417" s="18">
        <f t="shared" si="16"/>
        <v>476.10152538905464</v>
      </c>
      <c r="I417" s="2"/>
    </row>
    <row r="418" spans="2:9" ht="14.25" customHeight="1" x14ac:dyDescent="0.3">
      <c r="B418" s="39"/>
      <c r="C418" s="21" t="s">
        <v>162</v>
      </c>
      <c r="D418" s="20" t="s">
        <v>161</v>
      </c>
      <c r="E418" s="20">
        <v>1</v>
      </c>
      <c r="F418" s="19">
        <v>507.83575270399837</v>
      </c>
      <c r="G418" s="18">
        <f t="shared" si="16"/>
        <v>507.83575270399837</v>
      </c>
      <c r="I418" s="2"/>
    </row>
    <row r="419" spans="2:9" ht="14.25" customHeight="1" x14ac:dyDescent="0.3">
      <c r="B419" s="39"/>
      <c r="C419" s="21" t="s">
        <v>160</v>
      </c>
      <c r="D419" s="20" t="s">
        <v>159</v>
      </c>
      <c r="E419" s="20">
        <v>1</v>
      </c>
      <c r="F419" s="19">
        <v>507.83575270399837</v>
      </c>
      <c r="G419" s="18">
        <f t="shared" si="16"/>
        <v>507.83575270399837</v>
      </c>
      <c r="I419" s="2"/>
    </row>
    <row r="420" spans="2:9" ht="14.25" customHeight="1" x14ac:dyDescent="0.3">
      <c r="B420" s="39"/>
      <c r="C420" s="21" t="s">
        <v>158</v>
      </c>
      <c r="D420" s="20" t="s">
        <v>157</v>
      </c>
      <c r="E420" s="20">
        <v>1</v>
      </c>
      <c r="F420" s="19">
        <v>541.69734392859129</v>
      </c>
      <c r="G420" s="18">
        <f t="shared" si="16"/>
        <v>541.69734392859129</v>
      </c>
      <c r="I420" s="2"/>
    </row>
    <row r="421" spans="2:9" ht="14.25" customHeight="1" x14ac:dyDescent="0.3">
      <c r="B421" s="39"/>
      <c r="C421" s="21" t="s">
        <v>156</v>
      </c>
      <c r="D421" s="20" t="s">
        <v>155</v>
      </c>
      <c r="E421" s="20">
        <v>1</v>
      </c>
      <c r="F421" s="19">
        <v>541.69734392859129</v>
      </c>
      <c r="G421" s="18">
        <f t="shared" si="16"/>
        <v>541.69734392859129</v>
      </c>
      <c r="I421" s="2"/>
    </row>
    <row r="422" spans="2:9" ht="14.25" customHeight="1" x14ac:dyDescent="0.3">
      <c r="B422" s="39"/>
      <c r="C422" s="21" t="s">
        <v>154</v>
      </c>
      <c r="D422" s="20" t="s">
        <v>153</v>
      </c>
      <c r="E422" s="20">
        <v>1</v>
      </c>
      <c r="F422" s="19">
        <v>577.66112315857731</v>
      </c>
      <c r="G422" s="18">
        <f t="shared" si="16"/>
        <v>577.66112315857731</v>
      </c>
      <c r="I422" s="2"/>
    </row>
    <row r="423" spans="2:9" ht="14.25" customHeight="1" x14ac:dyDescent="0.3">
      <c r="B423" s="39"/>
      <c r="C423" s="21" t="s">
        <v>152</v>
      </c>
      <c r="D423" s="20" t="s">
        <v>151</v>
      </c>
      <c r="E423" s="20">
        <v>1</v>
      </c>
      <c r="F423" s="19">
        <v>577.66112315857731</v>
      </c>
      <c r="G423" s="18">
        <f t="shared" si="16"/>
        <v>577.66112315857731</v>
      </c>
      <c r="I423" s="2"/>
    </row>
    <row r="424" spans="2:9" ht="14.25" customHeight="1" x14ac:dyDescent="0.3">
      <c r="B424" s="39"/>
      <c r="C424" s="21" t="s">
        <v>150</v>
      </c>
      <c r="D424" s="20" t="s">
        <v>149</v>
      </c>
      <c r="E424" s="20">
        <v>1</v>
      </c>
      <c r="F424" s="19">
        <v>507.83784450725278</v>
      </c>
      <c r="G424" s="18">
        <f t="shared" si="16"/>
        <v>507.83784450725284</v>
      </c>
      <c r="I424" s="2"/>
    </row>
    <row r="425" spans="2:9" ht="14.25" customHeight="1" x14ac:dyDescent="0.3">
      <c r="B425" s="39"/>
      <c r="C425" s="21" t="s">
        <v>148</v>
      </c>
      <c r="D425" s="20" t="s">
        <v>147</v>
      </c>
      <c r="E425" s="20">
        <v>1</v>
      </c>
      <c r="F425" s="19">
        <v>592.47714281335277</v>
      </c>
      <c r="G425" s="18">
        <f t="shared" si="16"/>
        <v>592.47714281335277</v>
      </c>
      <c r="I425" s="2"/>
    </row>
    <row r="426" spans="2:9" ht="14.25" customHeight="1" x14ac:dyDescent="0.3">
      <c r="B426" s="39"/>
      <c r="C426" s="21" t="s">
        <v>146</v>
      </c>
      <c r="D426" s="20" t="s">
        <v>145</v>
      </c>
      <c r="E426" s="20">
        <v>1</v>
      </c>
      <c r="F426" s="19">
        <v>630.55569800085993</v>
      </c>
      <c r="G426" s="18">
        <f t="shared" si="16"/>
        <v>630.55569800085993</v>
      </c>
      <c r="I426" s="2"/>
    </row>
    <row r="427" spans="2:9" ht="14.25" customHeight="1" x14ac:dyDescent="0.3">
      <c r="B427" s="39"/>
      <c r="C427" s="21" t="s">
        <v>144</v>
      </c>
      <c r="D427" s="20" t="s">
        <v>143</v>
      </c>
      <c r="E427" s="20">
        <v>1</v>
      </c>
      <c r="F427" s="19">
        <v>630.55569800085993</v>
      </c>
      <c r="G427" s="18">
        <f t="shared" si="16"/>
        <v>630.55569800085993</v>
      </c>
      <c r="I427" s="2"/>
    </row>
    <row r="428" spans="2:9" ht="14.25" customHeight="1" x14ac:dyDescent="0.3">
      <c r="B428" s="39"/>
      <c r="C428" s="21" t="s">
        <v>142</v>
      </c>
      <c r="D428" s="20" t="s">
        <v>141</v>
      </c>
      <c r="E428" s="20">
        <v>1</v>
      </c>
      <c r="F428" s="19">
        <v>655.95818539536867</v>
      </c>
      <c r="G428" s="18">
        <f t="shared" si="16"/>
        <v>655.95818539536867</v>
      </c>
      <c r="I428" s="2"/>
    </row>
    <row r="429" spans="2:9" ht="14.25" customHeight="1" x14ac:dyDescent="0.3">
      <c r="B429" s="39"/>
      <c r="C429" s="21" t="s">
        <v>140</v>
      </c>
      <c r="D429" s="20" t="s">
        <v>139</v>
      </c>
      <c r="E429" s="20">
        <v>2</v>
      </c>
      <c r="F429" s="19">
        <v>655.95818539536867</v>
      </c>
      <c r="G429" s="18">
        <f t="shared" si="16"/>
        <v>655.95818539536867</v>
      </c>
      <c r="I429" s="2"/>
    </row>
    <row r="430" spans="2:9" ht="14.25" customHeight="1" x14ac:dyDescent="0.3">
      <c r="B430" s="39"/>
      <c r="C430" s="21" t="s">
        <v>138</v>
      </c>
      <c r="D430" s="20" t="s">
        <v>137</v>
      </c>
      <c r="E430" s="20">
        <v>3</v>
      </c>
      <c r="F430" s="19">
        <v>677.118532922707</v>
      </c>
      <c r="G430" s="18">
        <f t="shared" si="16"/>
        <v>677.11853292270689</v>
      </c>
      <c r="I430" s="2"/>
    </row>
    <row r="431" spans="2:9" ht="14.25" customHeight="1" x14ac:dyDescent="0.3">
      <c r="B431" s="39"/>
      <c r="C431" s="21" t="s">
        <v>136</v>
      </c>
      <c r="D431" s="20" t="s">
        <v>135</v>
      </c>
      <c r="E431" s="20">
        <v>4</v>
      </c>
      <c r="F431" s="19">
        <v>677.118532922707</v>
      </c>
      <c r="G431" s="18">
        <f t="shared" si="16"/>
        <v>677.11853292270689</v>
      </c>
      <c r="I431" s="2"/>
    </row>
    <row r="432" spans="2:9" ht="14.25" customHeight="1" x14ac:dyDescent="0.3">
      <c r="B432" s="39"/>
      <c r="C432" s="21" t="s">
        <v>134</v>
      </c>
      <c r="D432" s="20" t="s">
        <v>133</v>
      </c>
      <c r="E432" s="20">
        <v>5</v>
      </c>
      <c r="F432" s="19">
        <v>740.59957550472302</v>
      </c>
      <c r="G432" s="18">
        <f t="shared" si="16"/>
        <v>740.59957550472302</v>
      </c>
      <c r="I432" s="2"/>
    </row>
    <row r="433" spans="2:9" ht="14.25" customHeight="1" x14ac:dyDescent="0.3">
      <c r="B433" s="39"/>
      <c r="C433" s="21" t="s">
        <v>132</v>
      </c>
      <c r="D433" s="20" t="s">
        <v>131</v>
      </c>
      <c r="E433" s="20">
        <v>6</v>
      </c>
      <c r="F433" s="19">
        <v>740.59957550472302</v>
      </c>
      <c r="G433" s="18">
        <f t="shared" si="16"/>
        <v>740.59957550472302</v>
      </c>
      <c r="I433" s="2"/>
    </row>
    <row r="434" spans="2:9" ht="14.25" customHeight="1" thickBot="1" x14ac:dyDescent="0.35">
      <c r="B434" s="85"/>
      <c r="C434" s="11"/>
      <c r="D434" s="10"/>
      <c r="E434" s="10"/>
      <c r="F434" s="9"/>
      <c r="G434" s="8"/>
      <c r="I434" s="2"/>
    </row>
    <row r="435" spans="2:9" ht="14.25" customHeight="1" thickBot="1" x14ac:dyDescent="0.35">
      <c r="B435" s="7"/>
      <c r="C435" s="31"/>
      <c r="D435" s="48"/>
      <c r="E435" s="48"/>
      <c r="F435" s="47"/>
      <c r="G435" s="46"/>
      <c r="I435" s="2"/>
    </row>
    <row r="436" spans="2:9" ht="14.25" customHeight="1" x14ac:dyDescent="0.3">
      <c r="B436" s="84" t="s">
        <v>126</v>
      </c>
      <c r="C436" s="29"/>
      <c r="D436" s="44"/>
      <c r="E436" s="44"/>
      <c r="F436" s="43"/>
      <c r="G436" s="42"/>
      <c r="I436" s="2"/>
    </row>
    <row r="437" spans="2:9" ht="14.25" customHeight="1" x14ac:dyDescent="0.3">
      <c r="B437" s="27" t="s">
        <v>130</v>
      </c>
      <c r="C437" s="16"/>
      <c r="D437" s="15"/>
      <c r="E437" s="15"/>
      <c r="F437" s="69"/>
      <c r="G437" s="68"/>
      <c r="I437" s="2"/>
    </row>
    <row r="438" spans="2:9" ht="14.25" customHeight="1" x14ac:dyDescent="0.3">
      <c r="B438" s="27" t="s">
        <v>124</v>
      </c>
      <c r="C438" s="26">
        <v>143075</v>
      </c>
      <c r="D438" s="25" t="s">
        <v>129</v>
      </c>
      <c r="E438" s="25">
        <v>1</v>
      </c>
      <c r="F438" s="24">
        <v>87.281248000000019</v>
      </c>
      <c r="G438" s="23">
        <f>F438*(100-$G$229)/100</f>
        <v>87.281248000000019</v>
      </c>
      <c r="I438" s="2"/>
    </row>
    <row r="439" spans="2:9" ht="14.25" customHeight="1" x14ac:dyDescent="0.3">
      <c r="B439" s="17"/>
      <c r="C439" s="21">
        <v>143125</v>
      </c>
      <c r="D439" s="20" t="s">
        <v>128</v>
      </c>
      <c r="E439" s="20">
        <v>1</v>
      </c>
      <c r="F439" s="19">
        <v>87.281248000000019</v>
      </c>
      <c r="G439" s="18">
        <f>F439*(100-$G$229)/100</f>
        <v>87.281248000000019</v>
      </c>
      <c r="I439" s="2"/>
    </row>
    <row r="440" spans="2:9" ht="14.25" customHeight="1" x14ac:dyDescent="0.3">
      <c r="B440" s="17"/>
      <c r="C440" s="21">
        <v>143150</v>
      </c>
      <c r="D440" s="20" t="s">
        <v>127</v>
      </c>
      <c r="E440" s="20">
        <v>1</v>
      </c>
      <c r="F440" s="19">
        <v>94.888020000000012</v>
      </c>
      <c r="G440" s="18">
        <f>F440*(100-$G$229)/100</f>
        <v>94.888020000000012</v>
      </c>
      <c r="I440" s="2"/>
    </row>
    <row r="441" spans="2:9" ht="14.25" customHeight="1" x14ac:dyDescent="0.3">
      <c r="B441" s="17"/>
      <c r="C441" s="16"/>
      <c r="D441" s="15"/>
      <c r="E441" s="15"/>
      <c r="F441" s="69"/>
      <c r="G441" s="68"/>
      <c r="I441" s="2"/>
    </row>
    <row r="442" spans="2:9" ht="14.25" customHeight="1" x14ac:dyDescent="0.3">
      <c r="B442" s="17"/>
      <c r="C442" s="16"/>
      <c r="D442" s="15"/>
      <c r="E442" s="15"/>
      <c r="F442" s="69"/>
      <c r="G442" s="68"/>
      <c r="I442" s="2"/>
    </row>
    <row r="443" spans="2:9" ht="14.25" customHeight="1" x14ac:dyDescent="0.3">
      <c r="B443" s="17"/>
      <c r="C443" s="16"/>
      <c r="D443" s="15"/>
      <c r="E443" s="15"/>
      <c r="F443" s="14"/>
      <c r="G443" s="13"/>
      <c r="I443" s="2"/>
    </row>
    <row r="444" spans="2:9" ht="14.25" customHeight="1" x14ac:dyDescent="0.3">
      <c r="B444" s="22" t="s">
        <v>126</v>
      </c>
      <c r="C444" s="16"/>
      <c r="D444" s="15"/>
      <c r="E444" s="15"/>
      <c r="F444" s="14"/>
      <c r="G444" s="13"/>
      <c r="I444" s="2"/>
    </row>
    <row r="445" spans="2:9" ht="14.25" customHeight="1" x14ac:dyDescent="0.3">
      <c r="B445" s="83" t="s">
        <v>125</v>
      </c>
      <c r="C445" s="16"/>
      <c r="D445" s="15"/>
      <c r="E445" s="15"/>
      <c r="F445" s="14"/>
      <c r="G445" s="13"/>
      <c r="I445" s="2"/>
    </row>
    <row r="446" spans="2:9" ht="14.25" customHeight="1" x14ac:dyDescent="0.3">
      <c r="B446" s="27" t="s">
        <v>124</v>
      </c>
      <c r="C446" s="15"/>
      <c r="D446" s="15"/>
      <c r="E446" s="15"/>
      <c r="F446" s="15"/>
      <c r="G446" s="82"/>
      <c r="I446" s="2"/>
    </row>
    <row r="447" spans="2:9" ht="14.25" customHeight="1" x14ac:dyDescent="0.3">
      <c r="B447" s="17"/>
      <c r="C447" s="26">
        <v>143012</v>
      </c>
      <c r="D447" s="25" t="s">
        <v>123</v>
      </c>
      <c r="E447" s="25">
        <v>1</v>
      </c>
      <c r="F447" s="24">
        <v>215.22880548627921</v>
      </c>
      <c r="G447" s="23">
        <f>F447*(100-$G$229)/100</f>
        <v>215.22880548627919</v>
      </c>
      <c r="I447" s="2"/>
    </row>
    <row r="448" spans="2:9" ht="14.25" customHeight="1" x14ac:dyDescent="0.3">
      <c r="B448" s="17"/>
      <c r="C448" s="21">
        <v>143015</v>
      </c>
      <c r="D448" s="20" t="s">
        <v>122</v>
      </c>
      <c r="E448" s="20">
        <v>1</v>
      </c>
      <c r="F448" s="19">
        <v>215.22880548627921</v>
      </c>
      <c r="G448" s="18">
        <f>F448*(100-$G$229)/100</f>
        <v>215.22880548627919</v>
      </c>
      <c r="I448" s="2"/>
    </row>
    <row r="449" spans="2:9" ht="14.25" customHeight="1" x14ac:dyDescent="0.3">
      <c r="B449" s="17"/>
      <c r="C449" s="21">
        <v>143019</v>
      </c>
      <c r="D449" s="20" t="s">
        <v>121</v>
      </c>
      <c r="E449" s="20">
        <v>1</v>
      </c>
      <c r="F449" s="19">
        <v>226.80972144413261</v>
      </c>
      <c r="G449" s="18">
        <f>F449*(100-$G$229)/100</f>
        <v>226.80972144413261</v>
      </c>
      <c r="I449" s="2"/>
    </row>
    <row r="450" spans="2:9" ht="14.25" customHeight="1" x14ac:dyDescent="0.3">
      <c r="B450" s="17"/>
      <c r="C450" s="21">
        <v>143025</v>
      </c>
      <c r="D450" s="20" t="s">
        <v>120</v>
      </c>
      <c r="E450" s="20">
        <v>1</v>
      </c>
      <c r="F450" s="19">
        <v>266.15965979657784</v>
      </c>
      <c r="G450" s="18">
        <f>F450*(100-$G$229)/100</f>
        <v>266.15965979657784</v>
      </c>
      <c r="I450" s="2"/>
    </row>
    <row r="451" spans="2:9" ht="14.25" customHeight="1" thickBot="1" x14ac:dyDescent="0.35">
      <c r="B451" s="12"/>
      <c r="C451" s="11"/>
      <c r="D451" s="10"/>
      <c r="E451" s="10"/>
      <c r="F451" s="9"/>
      <c r="G451" s="8"/>
      <c r="I451" s="2"/>
    </row>
    <row r="452" spans="2:9" ht="14.25" customHeight="1" x14ac:dyDescent="0.3">
      <c r="B452" s="81"/>
      <c r="C452" s="6"/>
      <c r="D452" s="5"/>
      <c r="E452" s="5"/>
      <c r="F452" s="4"/>
      <c r="G452" s="3"/>
      <c r="I452" s="2"/>
    </row>
    <row r="453" spans="2:9" ht="14.25" customHeight="1" x14ac:dyDescent="0.3">
      <c r="B453" s="80" t="s">
        <v>119</v>
      </c>
      <c r="C453" s="79"/>
      <c r="D453" s="79"/>
      <c r="E453" s="79"/>
      <c r="F453" s="78"/>
      <c r="G453" s="77" t="str">
        <f>MID('[1]RABATOVÝ LIST '!J9,7,2)</f>
        <v>00</v>
      </c>
      <c r="I453" s="2"/>
    </row>
    <row r="454" spans="2:9" ht="14.25" customHeight="1" thickBot="1" x14ac:dyDescent="0.35">
      <c r="B454" s="76"/>
      <c r="C454" s="75"/>
      <c r="D454" s="75"/>
      <c r="E454" s="75"/>
      <c r="F454" s="75"/>
      <c r="G454" s="74"/>
      <c r="I454" s="2"/>
    </row>
    <row r="455" spans="2:9" ht="14.25" customHeight="1" x14ac:dyDescent="0.3">
      <c r="B455" s="73"/>
      <c r="C455" s="72"/>
      <c r="D455" s="72"/>
      <c r="E455" s="72"/>
      <c r="F455" s="72"/>
      <c r="G455" s="71"/>
      <c r="I455" s="2"/>
    </row>
    <row r="456" spans="2:9" ht="14.25" customHeight="1" x14ac:dyDescent="0.3">
      <c r="B456" s="22"/>
      <c r="C456" s="16"/>
      <c r="D456" s="15"/>
      <c r="E456" s="15"/>
      <c r="F456" s="14"/>
      <c r="G456" s="70"/>
      <c r="I456" s="2"/>
    </row>
    <row r="457" spans="2:9" ht="14.25" customHeight="1" x14ac:dyDescent="0.3">
      <c r="B457" s="27" t="s">
        <v>105</v>
      </c>
      <c r="C457" s="26" t="s">
        <v>118</v>
      </c>
      <c r="D457" s="25" t="s">
        <v>117</v>
      </c>
      <c r="E457" s="25">
        <v>1</v>
      </c>
      <c r="F457" s="24">
        <v>162.73704511209601</v>
      </c>
      <c r="G457" s="23">
        <f t="shared" ref="G457:G464" si="17">F457*(100-$G$453)/100</f>
        <v>162.73704511209601</v>
      </c>
      <c r="I457" s="2"/>
    </row>
    <row r="458" spans="2:9" ht="14.25" customHeight="1" x14ac:dyDescent="0.3">
      <c r="B458" s="27" t="s">
        <v>116</v>
      </c>
      <c r="C458" s="21" t="s">
        <v>115</v>
      </c>
      <c r="D458" s="20" t="s">
        <v>102</v>
      </c>
      <c r="E458" s="20">
        <v>1</v>
      </c>
      <c r="F458" s="19">
        <v>194.87408689513919</v>
      </c>
      <c r="G458" s="18">
        <f t="shared" si="17"/>
        <v>194.87408689513919</v>
      </c>
      <c r="I458" s="2"/>
    </row>
    <row r="459" spans="2:9" ht="14.25" customHeight="1" x14ac:dyDescent="0.3">
      <c r="B459" s="17"/>
      <c r="C459" s="21" t="s">
        <v>114</v>
      </c>
      <c r="D459" s="20" t="s">
        <v>101</v>
      </c>
      <c r="E459" s="20">
        <v>1</v>
      </c>
      <c r="F459" s="19">
        <v>215.95592000000002</v>
      </c>
      <c r="G459" s="18">
        <f t="shared" si="17"/>
        <v>215.95591999999999</v>
      </c>
      <c r="I459" s="2"/>
    </row>
    <row r="460" spans="2:9" ht="14.25" customHeight="1" x14ac:dyDescent="0.3">
      <c r="B460" s="17"/>
      <c r="C460" s="21" t="s">
        <v>113</v>
      </c>
      <c r="D460" s="20" t="s">
        <v>112</v>
      </c>
      <c r="E460" s="20">
        <v>1</v>
      </c>
      <c r="F460" s="19">
        <v>180.32656400000002</v>
      </c>
      <c r="G460" s="18">
        <f t="shared" si="17"/>
        <v>180.32656400000005</v>
      </c>
      <c r="I460" s="2"/>
    </row>
    <row r="461" spans="2:9" ht="14.25" customHeight="1" x14ac:dyDescent="0.3">
      <c r="B461" s="17"/>
      <c r="C461" s="21" t="s">
        <v>111</v>
      </c>
      <c r="D461" s="20" t="s">
        <v>110</v>
      </c>
      <c r="E461" s="20">
        <v>1</v>
      </c>
      <c r="F461" s="19">
        <v>192.88519045889907</v>
      </c>
      <c r="G461" s="18">
        <f t="shared" si="17"/>
        <v>192.88519045889907</v>
      </c>
      <c r="I461" s="2"/>
    </row>
    <row r="462" spans="2:9" ht="14.25" customHeight="1" x14ac:dyDescent="0.3">
      <c r="B462" s="17"/>
      <c r="C462" s="21" t="s">
        <v>109</v>
      </c>
      <c r="D462" s="20" t="s">
        <v>100</v>
      </c>
      <c r="E462" s="20">
        <v>1</v>
      </c>
      <c r="F462" s="19">
        <v>231.0392733591747</v>
      </c>
      <c r="G462" s="18">
        <f t="shared" si="17"/>
        <v>231.0392733591747</v>
      </c>
      <c r="I462" s="2"/>
    </row>
    <row r="463" spans="2:9" ht="14.25" customHeight="1" x14ac:dyDescent="0.3">
      <c r="B463" s="17"/>
      <c r="C463" s="21" t="s">
        <v>108</v>
      </c>
      <c r="D463" s="20" t="s">
        <v>107</v>
      </c>
      <c r="E463" s="20">
        <v>1</v>
      </c>
      <c r="F463" s="19">
        <v>212.9881500074772</v>
      </c>
      <c r="G463" s="18">
        <f t="shared" si="17"/>
        <v>212.9881500074772</v>
      </c>
      <c r="I463" s="2"/>
    </row>
    <row r="464" spans="2:9" ht="14.25" customHeight="1" x14ac:dyDescent="0.3">
      <c r="B464" s="17"/>
      <c r="C464" s="21" t="s">
        <v>106</v>
      </c>
      <c r="D464" s="20" t="s">
        <v>99</v>
      </c>
      <c r="E464" s="20">
        <v>1</v>
      </c>
      <c r="F464" s="19">
        <v>248.17147620552086</v>
      </c>
      <c r="G464" s="18">
        <f t="shared" si="17"/>
        <v>248.17147620552086</v>
      </c>
      <c r="I464" s="2"/>
    </row>
    <row r="465" spans="2:9" ht="14.25" customHeight="1" x14ac:dyDescent="0.3">
      <c r="B465" s="17"/>
      <c r="C465" s="16"/>
      <c r="D465" s="15"/>
      <c r="E465" s="15"/>
      <c r="F465" s="69"/>
      <c r="G465" s="68"/>
      <c r="I465" s="2"/>
    </row>
    <row r="466" spans="2:9" ht="14.25" customHeight="1" thickBot="1" x14ac:dyDescent="0.35">
      <c r="B466" s="12"/>
      <c r="C466" s="11"/>
      <c r="D466" s="10"/>
      <c r="E466" s="10"/>
      <c r="F466" s="9"/>
      <c r="G466" s="8"/>
      <c r="I466" s="2"/>
    </row>
    <row r="467" spans="2:9" ht="14.25" customHeight="1" thickBot="1" x14ac:dyDescent="0.35">
      <c r="B467" s="7"/>
      <c r="C467" s="31"/>
      <c r="D467" s="48"/>
      <c r="E467" s="48"/>
      <c r="F467" s="47"/>
      <c r="G467" s="46"/>
      <c r="I467" s="2"/>
    </row>
    <row r="468" spans="2:9" ht="14.25" customHeight="1" x14ac:dyDescent="0.3">
      <c r="B468" s="30"/>
      <c r="C468" s="29"/>
      <c r="D468" s="44"/>
      <c r="E468" s="44"/>
      <c r="F468" s="43"/>
      <c r="G468" s="42"/>
      <c r="I468" s="2"/>
    </row>
    <row r="469" spans="2:9" ht="14.25" customHeight="1" x14ac:dyDescent="0.3">
      <c r="B469" s="57"/>
      <c r="C469" s="16"/>
      <c r="D469" s="15"/>
      <c r="E469" s="15"/>
      <c r="F469" s="14"/>
      <c r="G469" s="13"/>
      <c r="I469" s="2"/>
    </row>
    <row r="470" spans="2:9" ht="14.25" customHeight="1" x14ac:dyDescent="0.3">
      <c r="B470" s="27" t="s">
        <v>105</v>
      </c>
      <c r="C470" s="67">
        <v>16916063</v>
      </c>
      <c r="D470" s="66" t="s">
        <v>0</v>
      </c>
      <c r="E470" s="66">
        <v>1</v>
      </c>
      <c r="F470" s="65" t="s">
        <v>96</v>
      </c>
      <c r="G470" s="64" t="s">
        <v>96</v>
      </c>
      <c r="I470" s="2"/>
    </row>
    <row r="471" spans="2:9" ht="14.25" customHeight="1" x14ac:dyDescent="0.3">
      <c r="B471" s="27" t="s">
        <v>104</v>
      </c>
      <c r="C471" s="61">
        <v>16916090</v>
      </c>
      <c r="D471" s="60" t="s">
        <v>103</v>
      </c>
      <c r="E471" s="60">
        <v>1</v>
      </c>
      <c r="F471" s="63" t="s">
        <v>96</v>
      </c>
      <c r="G471" s="62" t="str">
        <f t="shared" ref="G471:G477" si="18">F471</f>
        <v>na dotaz</v>
      </c>
      <c r="I471" s="2"/>
    </row>
    <row r="472" spans="2:9" ht="14.25" customHeight="1" x14ac:dyDescent="0.3">
      <c r="B472" s="17"/>
      <c r="C472" s="61">
        <v>16916110</v>
      </c>
      <c r="D472" s="60" t="s">
        <v>102</v>
      </c>
      <c r="E472" s="60">
        <v>1</v>
      </c>
      <c r="F472" s="59" t="s">
        <v>96</v>
      </c>
      <c r="G472" s="58" t="str">
        <f t="shared" si="18"/>
        <v>na dotaz</v>
      </c>
      <c r="I472" s="2"/>
    </row>
    <row r="473" spans="2:9" ht="14.25" customHeight="1" x14ac:dyDescent="0.3">
      <c r="B473" s="17"/>
      <c r="C473" s="61">
        <v>16916125</v>
      </c>
      <c r="D473" s="60" t="s">
        <v>101</v>
      </c>
      <c r="E473" s="60">
        <v>1</v>
      </c>
      <c r="F473" s="59" t="s">
        <v>96</v>
      </c>
      <c r="G473" s="58" t="str">
        <f t="shared" si="18"/>
        <v>na dotaz</v>
      </c>
      <c r="I473" s="2"/>
    </row>
    <row r="474" spans="2:9" ht="14.25" customHeight="1" x14ac:dyDescent="0.3">
      <c r="B474" s="17"/>
      <c r="C474" s="61">
        <v>16916140</v>
      </c>
      <c r="D474" s="60" t="s">
        <v>100</v>
      </c>
      <c r="E474" s="60">
        <v>1</v>
      </c>
      <c r="F474" s="59" t="s">
        <v>96</v>
      </c>
      <c r="G474" s="58" t="str">
        <f t="shared" si="18"/>
        <v>na dotaz</v>
      </c>
      <c r="I474" s="2"/>
    </row>
    <row r="475" spans="2:9" ht="14.25" customHeight="1" x14ac:dyDescent="0.3">
      <c r="B475" s="17"/>
      <c r="C475" s="61">
        <v>16916160</v>
      </c>
      <c r="D475" s="60" t="s">
        <v>99</v>
      </c>
      <c r="E475" s="60">
        <v>1</v>
      </c>
      <c r="F475" s="59" t="s">
        <v>96</v>
      </c>
      <c r="G475" s="58" t="str">
        <f t="shared" si="18"/>
        <v>na dotaz</v>
      </c>
      <c r="I475" s="2"/>
    </row>
    <row r="476" spans="2:9" ht="14.25" customHeight="1" x14ac:dyDescent="0.3">
      <c r="B476" s="17"/>
      <c r="C476" s="61">
        <v>16916225</v>
      </c>
      <c r="D476" s="60" t="s">
        <v>98</v>
      </c>
      <c r="E476" s="60">
        <v>1</v>
      </c>
      <c r="F476" s="59" t="s">
        <v>96</v>
      </c>
      <c r="G476" s="58" t="str">
        <f t="shared" si="18"/>
        <v>na dotaz</v>
      </c>
      <c r="I476" s="2"/>
    </row>
    <row r="477" spans="2:9" ht="14.25" customHeight="1" x14ac:dyDescent="0.3">
      <c r="B477" s="17"/>
      <c r="C477" s="61">
        <v>16916315</v>
      </c>
      <c r="D477" s="60" t="s">
        <v>97</v>
      </c>
      <c r="E477" s="60">
        <v>1</v>
      </c>
      <c r="F477" s="59" t="s">
        <v>96</v>
      </c>
      <c r="G477" s="58" t="str">
        <f t="shared" si="18"/>
        <v>na dotaz</v>
      </c>
      <c r="I477" s="2"/>
    </row>
    <row r="478" spans="2:9" ht="14.25" customHeight="1" x14ac:dyDescent="0.3">
      <c r="B478" s="17"/>
      <c r="C478" s="16"/>
      <c r="D478" s="15"/>
      <c r="E478" s="15"/>
      <c r="F478" s="14"/>
      <c r="G478" s="13"/>
      <c r="I478" s="2"/>
    </row>
    <row r="479" spans="2:9" ht="14.25" customHeight="1" x14ac:dyDescent="0.3">
      <c r="B479" s="17"/>
      <c r="C479" s="16"/>
      <c r="D479" s="15"/>
      <c r="E479" s="15"/>
      <c r="F479" s="14"/>
      <c r="G479" s="13"/>
      <c r="I479" s="2"/>
    </row>
    <row r="480" spans="2:9" ht="14.25" customHeight="1" thickBot="1" x14ac:dyDescent="0.35">
      <c r="B480" s="12"/>
      <c r="C480" s="11"/>
      <c r="D480" s="10"/>
      <c r="E480" s="10"/>
      <c r="F480" s="9"/>
      <c r="G480" s="8"/>
      <c r="I480" s="2"/>
    </row>
    <row r="481" spans="2:9" ht="14.25" customHeight="1" thickBot="1" x14ac:dyDescent="0.35">
      <c r="B481" s="7"/>
      <c r="C481" s="31"/>
      <c r="D481" s="48"/>
      <c r="E481" s="48"/>
      <c r="F481" s="47"/>
      <c r="G481" s="46"/>
      <c r="I481" s="2"/>
    </row>
    <row r="482" spans="2:9" ht="14.25" customHeight="1" x14ac:dyDescent="0.3">
      <c r="B482" s="30"/>
      <c r="C482" s="29"/>
      <c r="D482" s="44"/>
      <c r="E482" s="44"/>
      <c r="F482" s="43"/>
      <c r="G482" s="42"/>
      <c r="I482" s="2"/>
    </row>
    <row r="483" spans="2:9" ht="14.25" customHeight="1" x14ac:dyDescent="0.3">
      <c r="B483" s="27" t="s">
        <v>95</v>
      </c>
      <c r="C483" s="26" t="s">
        <v>94</v>
      </c>
      <c r="D483" s="25" t="s">
        <v>83</v>
      </c>
      <c r="E483" s="25">
        <v>24</v>
      </c>
      <c r="F483" s="24">
        <v>46.751654203768922</v>
      </c>
      <c r="G483" s="23">
        <f t="shared" ref="G483:G491" si="19">F483*(100-$G$453)/100</f>
        <v>46.751654203768922</v>
      </c>
      <c r="I483" s="2"/>
    </row>
    <row r="484" spans="2:9" ht="14.25" customHeight="1" x14ac:dyDescent="0.3">
      <c r="B484" s="27" t="s">
        <v>93</v>
      </c>
      <c r="C484" s="21" t="s">
        <v>92</v>
      </c>
      <c r="D484" s="20" t="s">
        <v>81</v>
      </c>
      <c r="E484" s="20">
        <v>20</v>
      </c>
      <c r="F484" s="19">
        <v>51.044145879451534</v>
      </c>
      <c r="G484" s="18">
        <f t="shared" si="19"/>
        <v>51.044145879451534</v>
      </c>
      <c r="I484" s="2"/>
    </row>
    <row r="485" spans="2:9" ht="14.25" customHeight="1" x14ac:dyDescent="0.3">
      <c r="B485" s="51"/>
      <c r="C485" s="21" t="s">
        <v>91</v>
      </c>
      <c r="D485" s="20" t="s">
        <v>7</v>
      </c>
      <c r="E485" s="20">
        <v>10</v>
      </c>
      <c r="F485" s="19">
        <v>54.291837528501709</v>
      </c>
      <c r="G485" s="18">
        <f t="shared" si="19"/>
        <v>54.291837528501709</v>
      </c>
      <c r="I485" s="2"/>
    </row>
    <row r="486" spans="2:9" ht="14.25" customHeight="1" x14ac:dyDescent="0.3">
      <c r="B486" s="17"/>
      <c r="C486" s="21" t="s">
        <v>90</v>
      </c>
      <c r="D486" s="20" t="s">
        <v>4</v>
      </c>
      <c r="E486" s="20">
        <v>5</v>
      </c>
      <c r="F486" s="19">
        <v>66.91755351298751</v>
      </c>
      <c r="G486" s="18">
        <f t="shared" si="19"/>
        <v>66.91755351298751</v>
      </c>
      <c r="I486" s="2"/>
    </row>
    <row r="487" spans="2:9" ht="14.25" customHeight="1" x14ac:dyDescent="0.3">
      <c r="B487" s="17"/>
      <c r="C487" s="21" t="s">
        <v>89</v>
      </c>
      <c r="D487" s="20" t="s">
        <v>2</v>
      </c>
      <c r="E487" s="20">
        <v>3</v>
      </c>
      <c r="F487" s="19">
        <v>69.623963220529347</v>
      </c>
      <c r="G487" s="18">
        <f t="shared" si="19"/>
        <v>69.623963220529347</v>
      </c>
      <c r="I487" s="2"/>
    </row>
    <row r="488" spans="2:9" ht="14.25" customHeight="1" x14ac:dyDescent="0.3">
      <c r="B488" s="17"/>
      <c r="C488" s="21" t="s">
        <v>88</v>
      </c>
      <c r="D488" s="20" t="s">
        <v>0</v>
      </c>
      <c r="E488" s="20">
        <v>4</v>
      </c>
      <c r="F488" s="19">
        <v>101.30783872696078</v>
      </c>
      <c r="G488" s="18">
        <f t="shared" si="19"/>
        <v>101.30783872696078</v>
      </c>
      <c r="I488" s="2"/>
    </row>
    <row r="489" spans="2:9" ht="14.25" customHeight="1" x14ac:dyDescent="0.3">
      <c r="B489" s="17"/>
      <c r="C489" s="21" t="s">
        <v>87</v>
      </c>
      <c r="D489" s="20" t="s">
        <v>34</v>
      </c>
      <c r="E489" s="20">
        <v>1</v>
      </c>
      <c r="F489" s="19">
        <v>231.56796734855496</v>
      </c>
      <c r="G489" s="18">
        <f t="shared" si="19"/>
        <v>231.56796734855496</v>
      </c>
      <c r="I489" s="2"/>
    </row>
    <row r="490" spans="2:9" ht="14.25" customHeight="1" x14ac:dyDescent="0.3">
      <c r="B490" s="17"/>
      <c r="C490" s="21" t="s">
        <v>86</v>
      </c>
      <c r="D490" s="20" t="s">
        <v>32</v>
      </c>
      <c r="E490" s="20">
        <v>1</v>
      </c>
      <c r="F490" s="19">
        <v>292.26707251026033</v>
      </c>
      <c r="G490" s="18">
        <f t="shared" si="19"/>
        <v>292.26707251026033</v>
      </c>
      <c r="I490" s="2"/>
    </row>
    <row r="491" spans="2:9" ht="14.25" customHeight="1" x14ac:dyDescent="0.3">
      <c r="B491" s="17"/>
      <c r="C491" s="21" t="s">
        <v>85</v>
      </c>
      <c r="D491" s="20" t="s">
        <v>30</v>
      </c>
      <c r="E491" s="20">
        <v>1</v>
      </c>
      <c r="F491" s="19">
        <v>438.40060876539047</v>
      </c>
      <c r="G491" s="18">
        <f t="shared" si="19"/>
        <v>438.40060876539047</v>
      </c>
      <c r="I491" s="2"/>
    </row>
    <row r="492" spans="2:9" ht="14.25" customHeight="1" x14ac:dyDescent="0.3">
      <c r="B492" s="17"/>
      <c r="C492" s="16"/>
      <c r="D492" s="15"/>
      <c r="E492" s="15"/>
      <c r="F492" s="14"/>
      <c r="G492" s="13"/>
      <c r="I492" s="2"/>
    </row>
    <row r="493" spans="2:9" ht="14.25" customHeight="1" thickBot="1" x14ac:dyDescent="0.35">
      <c r="B493" s="12"/>
      <c r="C493" s="11"/>
      <c r="D493" s="10"/>
      <c r="E493" s="10"/>
      <c r="F493" s="9"/>
      <c r="G493" s="8"/>
      <c r="I493" s="2"/>
    </row>
    <row r="494" spans="2:9" ht="14.25" customHeight="1" thickBot="1" x14ac:dyDescent="0.35">
      <c r="B494" s="7"/>
      <c r="C494" s="31"/>
      <c r="D494" s="48"/>
      <c r="E494" s="48"/>
      <c r="F494" s="47"/>
      <c r="G494" s="46"/>
      <c r="I494" s="2"/>
    </row>
    <row r="495" spans="2:9" ht="14.25" customHeight="1" x14ac:dyDescent="0.3">
      <c r="B495" s="30"/>
      <c r="C495" s="29"/>
      <c r="D495" s="44"/>
      <c r="E495" s="44"/>
      <c r="F495" s="43"/>
      <c r="G495" s="42"/>
      <c r="I495" s="2"/>
    </row>
    <row r="496" spans="2:9" ht="14.25" customHeight="1" x14ac:dyDescent="0.3">
      <c r="B496" s="17"/>
      <c r="C496" s="26" t="s">
        <v>84</v>
      </c>
      <c r="D496" s="25" t="s">
        <v>83</v>
      </c>
      <c r="E496" s="25">
        <v>24</v>
      </c>
      <c r="F496" s="24">
        <v>35.107798485275055</v>
      </c>
      <c r="G496" s="23">
        <f t="shared" ref="G496:G504" si="20">F496*(100-$G$453)/100</f>
        <v>35.107798485275055</v>
      </c>
      <c r="I496" s="2"/>
    </row>
    <row r="497" spans="2:9" ht="14.25" customHeight="1" x14ac:dyDescent="0.3">
      <c r="B497" s="27" t="s">
        <v>62</v>
      </c>
      <c r="C497" s="21" t="s">
        <v>82</v>
      </c>
      <c r="D497" s="20" t="s">
        <v>81</v>
      </c>
      <c r="E497" s="20">
        <v>20</v>
      </c>
      <c r="F497" s="19">
        <v>40.205919097156155</v>
      </c>
      <c r="G497" s="18">
        <f t="shared" si="20"/>
        <v>40.205919097156155</v>
      </c>
      <c r="I497" s="2"/>
    </row>
    <row r="498" spans="2:9" ht="14.25" customHeight="1" x14ac:dyDescent="0.3">
      <c r="B498" s="27" t="s">
        <v>80</v>
      </c>
      <c r="C498" s="21" t="s">
        <v>79</v>
      </c>
      <c r="D498" s="20" t="s">
        <v>7</v>
      </c>
      <c r="E498" s="20">
        <v>10</v>
      </c>
      <c r="F498" s="19">
        <v>44.234063778148631</v>
      </c>
      <c r="G498" s="18">
        <f t="shared" si="20"/>
        <v>44.234063778148631</v>
      </c>
      <c r="I498" s="2"/>
    </row>
    <row r="499" spans="2:9" ht="14.25" customHeight="1" x14ac:dyDescent="0.3">
      <c r="B499" s="51"/>
      <c r="C499" s="21" t="s">
        <v>78</v>
      </c>
      <c r="D499" s="20" t="s">
        <v>4</v>
      </c>
      <c r="E499" s="20">
        <v>5</v>
      </c>
      <c r="F499" s="19">
        <v>65.13006431079711</v>
      </c>
      <c r="G499" s="18">
        <f t="shared" si="20"/>
        <v>65.13006431079711</v>
      </c>
      <c r="I499" s="2"/>
    </row>
    <row r="500" spans="2:9" ht="14.25" customHeight="1" x14ac:dyDescent="0.3">
      <c r="B500" s="51"/>
      <c r="C500" s="21" t="s">
        <v>77</v>
      </c>
      <c r="D500" s="20" t="s">
        <v>2</v>
      </c>
      <c r="E500" s="20">
        <v>3</v>
      </c>
      <c r="F500" s="19">
        <v>89.726922769107418</v>
      </c>
      <c r="G500" s="18">
        <f t="shared" si="20"/>
        <v>89.726922769107418</v>
      </c>
      <c r="I500" s="2"/>
    </row>
    <row r="501" spans="2:9" ht="14.25" customHeight="1" x14ac:dyDescent="0.3">
      <c r="B501" s="17"/>
      <c r="C501" s="21" t="s">
        <v>76</v>
      </c>
      <c r="D501" s="20" t="s">
        <v>0</v>
      </c>
      <c r="E501" s="20">
        <v>4</v>
      </c>
      <c r="F501" s="19">
        <v>101.30783872696078</v>
      </c>
      <c r="G501" s="18">
        <f t="shared" si="20"/>
        <v>101.30783872696078</v>
      </c>
      <c r="I501" s="2"/>
    </row>
    <row r="502" spans="2:9" ht="14.25" customHeight="1" x14ac:dyDescent="0.3">
      <c r="B502" s="17"/>
      <c r="C502" s="21" t="s">
        <v>75</v>
      </c>
      <c r="D502" s="20" t="s">
        <v>34</v>
      </c>
      <c r="E502" s="20">
        <v>1</v>
      </c>
      <c r="F502" s="19">
        <v>231.56796734855496</v>
      </c>
      <c r="G502" s="18">
        <f t="shared" si="20"/>
        <v>231.56796734855496</v>
      </c>
      <c r="I502" s="2"/>
    </row>
    <row r="503" spans="2:9" ht="14.25" customHeight="1" x14ac:dyDescent="0.3">
      <c r="B503" s="17"/>
      <c r="C503" s="21" t="s">
        <v>74</v>
      </c>
      <c r="D503" s="20" t="s">
        <v>32</v>
      </c>
      <c r="E503" s="20">
        <v>1</v>
      </c>
      <c r="F503" s="19">
        <v>292.26707251026033</v>
      </c>
      <c r="G503" s="18">
        <f t="shared" si="20"/>
        <v>292.26707251026033</v>
      </c>
      <c r="I503" s="2"/>
    </row>
    <row r="504" spans="2:9" ht="14.25" customHeight="1" x14ac:dyDescent="0.3">
      <c r="B504" s="17"/>
      <c r="C504" s="21" t="s">
        <v>73</v>
      </c>
      <c r="D504" s="20" t="s">
        <v>30</v>
      </c>
      <c r="E504" s="20">
        <v>1</v>
      </c>
      <c r="F504" s="19">
        <v>438.40060876539047</v>
      </c>
      <c r="G504" s="18">
        <f t="shared" si="20"/>
        <v>438.40060876539047</v>
      </c>
      <c r="I504" s="2"/>
    </row>
    <row r="505" spans="2:9" ht="14.25" customHeight="1" x14ac:dyDescent="0.3">
      <c r="B505" s="17"/>
      <c r="C505" s="16"/>
      <c r="D505" s="15"/>
      <c r="E505" s="15"/>
      <c r="F505" s="14"/>
      <c r="G505" s="13"/>
      <c r="I505" s="2"/>
    </row>
    <row r="506" spans="2:9" ht="14.25" customHeight="1" x14ac:dyDescent="0.3">
      <c r="B506" s="17"/>
      <c r="C506" s="16"/>
      <c r="D506" s="15"/>
      <c r="E506" s="15"/>
      <c r="F506" s="14"/>
      <c r="G506" s="13"/>
      <c r="I506" s="2"/>
    </row>
    <row r="507" spans="2:9" ht="14.25" customHeight="1" thickBot="1" x14ac:dyDescent="0.35">
      <c r="B507" s="12"/>
      <c r="C507" s="11"/>
      <c r="D507" s="10"/>
      <c r="E507" s="10"/>
      <c r="F507" s="9"/>
      <c r="G507" s="8"/>
      <c r="I507" s="2"/>
    </row>
    <row r="508" spans="2:9" ht="14.25" customHeight="1" thickBot="1" x14ac:dyDescent="0.35">
      <c r="B508" s="7"/>
      <c r="C508" s="31"/>
      <c r="D508" s="48"/>
      <c r="E508" s="48"/>
      <c r="F508" s="47"/>
      <c r="G508" s="46"/>
      <c r="I508" s="2"/>
    </row>
    <row r="509" spans="2:9" ht="14.25" customHeight="1" x14ac:dyDescent="0.3">
      <c r="B509" s="30"/>
      <c r="C509" s="29"/>
      <c r="D509" s="44"/>
      <c r="E509" s="44"/>
      <c r="F509" s="43"/>
      <c r="G509" s="42"/>
      <c r="I509" s="2"/>
    </row>
    <row r="510" spans="2:9" ht="14.25" customHeight="1" x14ac:dyDescent="0.3">
      <c r="B510" s="57"/>
      <c r="C510" s="26" t="s">
        <v>72</v>
      </c>
      <c r="D510" s="25" t="s">
        <v>10</v>
      </c>
      <c r="E510" s="25">
        <v>12</v>
      </c>
      <c r="F510" s="24">
        <v>47.14188071974008</v>
      </c>
      <c r="G510" s="23">
        <f t="shared" ref="G510:G517" si="21">F510*(100-$G$453)/100</f>
        <v>47.141880719740087</v>
      </c>
      <c r="I510" s="2"/>
    </row>
    <row r="511" spans="2:9" ht="14.25" customHeight="1" x14ac:dyDescent="0.3">
      <c r="B511" s="41" t="s">
        <v>62</v>
      </c>
      <c r="C511" s="26" t="s">
        <v>71</v>
      </c>
      <c r="D511" s="25" t="s">
        <v>7</v>
      </c>
      <c r="E511" s="25">
        <v>12</v>
      </c>
      <c r="F511" s="24">
        <v>58.257042448853689</v>
      </c>
      <c r="G511" s="23">
        <f t="shared" si="21"/>
        <v>58.257042448853689</v>
      </c>
      <c r="I511" s="2"/>
    </row>
    <row r="512" spans="2:9" ht="14.25" customHeight="1" x14ac:dyDescent="0.3">
      <c r="B512" s="53" t="s">
        <v>70</v>
      </c>
      <c r="C512" s="21" t="s">
        <v>69</v>
      </c>
      <c r="D512" s="20" t="s">
        <v>4</v>
      </c>
      <c r="E512" s="20">
        <v>8</v>
      </c>
      <c r="F512" s="19">
        <v>70.354064443959217</v>
      </c>
      <c r="G512" s="18">
        <f t="shared" si="21"/>
        <v>70.354064443959217</v>
      </c>
      <c r="I512" s="2"/>
    </row>
    <row r="513" spans="2:9" ht="14.25" customHeight="1" x14ac:dyDescent="0.3">
      <c r="B513" s="39"/>
      <c r="C513" s="21" t="s">
        <v>68</v>
      </c>
      <c r="D513" s="20" t="s">
        <v>2</v>
      </c>
      <c r="E513" s="20">
        <v>6</v>
      </c>
      <c r="F513" s="19">
        <v>118.03722710520766</v>
      </c>
      <c r="G513" s="18">
        <f t="shared" si="21"/>
        <v>118.03722710520766</v>
      </c>
      <c r="I513" s="2"/>
    </row>
    <row r="514" spans="2:9" ht="14.25" customHeight="1" x14ac:dyDescent="0.3">
      <c r="B514" s="39"/>
      <c r="C514" s="21" t="s">
        <v>67</v>
      </c>
      <c r="D514" s="20" t="s">
        <v>0</v>
      </c>
      <c r="E514" s="20">
        <v>2</v>
      </c>
      <c r="F514" s="19">
        <v>125.9046971852711</v>
      </c>
      <c r="G514" s="18">
        <f t="shared" si="21"/>
        <v>125.9046971852711</v>
      </c>
      <c r="I514" s="2"/>
    </row>
    <row r="515" spans="2:9" ht="14.25" customHeight="1" x14ac:dyDescent="0.3">
      <c r="B515" s="39"/>
      <c r="C515" s="21" t="s">
        <v>66</v>
      </c>
      <c r="D515" s="20" t="s">
        <v>34</v>
      </c>
      <c r="E515" s="20">
        <v>1</v>
      </c>
      <c r="F515" s="19">
        <v>249.55615093961197</v>
      </c>
      <c r="G515" s="18">
        <f t="shared" si="21"/>
        <v>249.55615093961197</v>
      </c>
      <c r="I515" s="2"/>
    </row>
    <row r="516" spans="2:9" ht="14.25" customHeight="1" x14ac:dyDescent="0.3">
      <c r="B516" s="39"/>
      <c r="C516" s="21" t="s">
        <v>65</v>
      </c>
      <c r="D516" s="20" t="s">
        <v>32</v>
      </c>
      <c r="E516" s="20">
        <v>1</v>
      </c>
      <c r="F516" s="19">
        <v>312.50849953224753</v>
      </c>
      <c r="G516" s="18">
        <f t="shared" si="21"/>
        <v>312.50849953224753</v>
      </c>
      <c r="I516" s="2"/>
    </row>
    <row r="517" spans="2:9" ht="14.25" customHeight="1" x14ac:dyDescent="0.3">
      <c r="B517" s="39"/>
      <c r="C517" s="21" t="s">
        <v>64</v>
      </c>
      <c r="D517" s="20" t="s">
        <v>30</v>
      </c>
      <c r="E517" s="20">
        <v>1</v>
      </c>
      <c r="F517" s="19">
        <v>472.12373251657448</v>
      </c>
      <c r="G517" s="18">
        <f t="shared" si="21"/>
        <v>472.12373251657448</v>
      </c>
      <c r="I517" s="2"/>
    </row>
    <row r="518" spans="2:9" ht="14.25" customHeight="1" x14ac:dyDescent="0.3">
      <c r="B518" s="39"/>
      <c r="C518" s="16"/>
      <c r="D518" s="15"/>
      <c r="E518" s="15"/>
      <c r="F518" s="14"/>
      <c r="G518" s="13"/>
      <c r="I518" s="2"/>
    </row>
    <row r="519" spans="2:9" ht="14.25" customHeight="1" x14ac:dyDescent="0.3">
      <c r="B519" s="39"/>
      <c r="C519" s="16"/>
      <c r="D519" s="15"/>
      <c r="E519" s="15"/>
      <c r="F519" s="14"/>
      <c r="G519" s="13"/>
      <c r="I519" s="2"/>
    </row>
    <row r="520" spans="2:9" ht="14.25" customHeight="1" thickBot="1" x14ac:dyDescent="0.35">
      <c r="B520" s="37"/>
      <c r="C520" s="11"/>
      <c r="D520" s="10"/>
      <c r="E520" s="10"/>
      <c r="F520" s="9"/>
      <c r="G520" s="8"/>
      <c r="I520" s="2"/>
    </row>
    <row r="521" spans="2:9" ht="14.25" customHeight="1" thickBot="1" x14ac:dyDescent="0.35">
      <c r="C521" s="31"/>
      <c r="D521" s="48"/>
      <c r="E521" s="48"/>
      <c r="F521" s="47"/>
      <c r="G521" s="46"/>
      <c r="I521" s="2"/>
    </row>
    <row r="522" spans="2:9" ht="14.25" customHeight="1" x14ac:dyDescent="0.3">
      <c r="B522" s="56"/>
      <c r="C522" s="29"/>
      <c r="D522" s="44"/>
      <c r="E522" s="44"/>
      <c r="F522" s="43"/>
      <c r="G522" s="42"/>
      <c r="I522" s="2"/>
    </row>
    <row r="523" spans="2:9" ht="14.25" customHeight="1" x14ac:dyDescent="0.3">
      <c r="B523" s="17"/>
      <c r="C523" s="16"/>
      <c r="D523" s="15"/>
      <c r="E523" s="15"/>
      <c r="F523" s="14"/>
      <c r="G523" s="13"/>
      <c r="I523" s="2"/>
    </row>
    <row r="524" spans="2:9" ht="14.25" customHeight="1" x14ac:dyDescent="0.3">
      <c r="B524" s="17"/>
      <c r="C524" s="26" t="s">
        <v>63</v>
      </c>
      <c r="D524" s="25" t="s">
        <v>10</v>
      </c>
      <c r="E524" s="25">
        <v>12</v>
      </c>
      <c r="F524" s="24">
        <v>49.860878379409996</v>
      </c>
      <c r="G524" s="23">
        <f t="shared" ref="G524:G531" si="22">F524*(100-$G$453)/100</f>
        <v>49.860878379409996</v>
      </c>
      <c r="I524" s="2"/>
    </row>
    <row r="525" spans="2:9" ht="14.25" customHeight="1" x14ac:dyDescent="0.3">
      <c r="B525" s="41" t="s">
        <v>62</v>
      </c>
      <c r="C525" s="21" t="s">
        <v>61</v>
      </c>
      <c r="D525" s="20" t="s">
        <v>7</v>
      </c>
      <c r="E525" s="20">
        <v>12</v>
      </c>
      <c r="F525" s="19">
        <v>65.79722577358649</v>
      </c>
      <c r="G525" s="18">
        <f t="shared" si="22"/>
        <v>65.79722577358649</v>
      </c>
      <c r="I525" s="2"/>
    </row>
    <row r="526" spans="2:9" ht="14.25" customHeight="1" x14ac:dyDescent="0.3">
      <c r="B526" s="53" t="s">
        <v>60</v>
      </c>
      <c r="C526" s="21" t="s">
        <v>59</v>
      </c>
      <c r="D526" s="20" t="s">
        <v>4</v>
      </c>
      <c r="E526" s="20">
        <v>8</v>
      </c>
      <c r="F526" s="19">
        <v>70.354064443959217</v>
      </c>
      <c r="G526" s="18">
        <f t="shared" si="22"/>
        <v>70.354064443959217</v>
      </c>
      <c r="I526" s="2"/>
    </row>
    <row r="527" spans="2:9" ht="14.25" customHeight="1" x14ac:dyDescent="0.3">
      <c r="B527" s="17"/>
      <c r="C527" s="21" t="s">
        <v>58</v>
      </c>
      <c r="D527" s="20" t="s">
        <v>2</v>
      </c>
      <c r="E527" s="20">
        <v>6</v>
      </c>
      <c r="F527" s="19">
        <v>118.03722710520766</v>
      </c>
      <c r="G527" s="18">
        <f t="shared" si="22"/>
        <v>118.03722710520766</v>
      </c>
      <c r="I527" s="2"/>
    </row>
    <row r="528" spans="2:9" ht="14.25" customHeight="1" x14ac:dyDescent="0.3">
      <c r="B528" s="17"/>
      <c r="C528" s="21" t="s">
        <v>57</v>
      </c>
      <c r="D528" s="20" t="s">
        <v>0</v>
      </c>
      <c r="E528" s="20">
        <v>2</v>
      </c>
      <c r="F528" s="19">
        <v>125.9046971852711</v>
      </c>
      <c r="G528" s="18">
        <f t="shared" si="22"/>
        <v>125.9046971852711</v>
      </c>
      <c r="I528" s="2"/>
    </row>
    <row r="529" spans="2:9" ht="14.25" customHeight="1" x14ac:dyDescent="0.3">
      <c r="B529" s="17"/>
      <c r="C529" s="21" t="s">
        <v>56</v>
      </c>
      <c r="D529" s="20" t="s">
        <v>34</v>
      </c>
      <c r="E529" s="20">
        <v>1</v>
      </c>
      <c r="F529" s="19">
        <v>249.55615093961197</v>
      </c>
      <c r="G529" s="18">
        <f t="shared" si="22"/>
        <v>249.55615093961197</v>
      </c>
      <c r="I529" s="2"/>
    </row>
    <row r="530" spans="2:9" ht="14.25" customHeight="1" x14ac:dyDescent="0.3">
      <c r="B530" s="17"/>
      <c r="C530" s="21" t="s">
        <v>55</v>
      </c>
      <c r="D530" s="20" t="s">
        <v>32</v>
      </c>
      <c r="E530" s="20">
        <v>1</v>
      </c>
      <c r="F530" s="19">
        <v>312.50849953224753</v>
      </c>
      <c r="G530" s="18">
        <f t="shared" si="22"/>
        <v>312.50849953224753</v>
      </c>
      <c r="I530" s="2"/>
    </row>
    <row r="531" spans="2:9" ht="14.25" customHeight="1" x14ac:dyDescent="0.3">
      <c r="B531" s="17"/>
      <c r="C531" s="21" t="s">
        <v>54</v>
      </c>
      <c r="D531" s="20" t="s">
        <v>30</v>
      </c>
      <c r="E531" s="20">
        <v>1</v>
      </c>
      <c r="F531" s="19">
        <v>472.12373251657448</v>
      </c>
      <c r="G531" s="18">
        <f t="shared" si="22"/>
        <v>472.12373251657448</v>
      </c>
      <c r="I531" s="2"/>
    </row>
    <row r="532" spans="2:9" ht="14.25" customHeight="1" x14ac:dyDescent="0.3">
      <c r="B532" s="17"/>
      <c r="C532" s="16"/>
      <c r="D532" s="15"/>
      <c r="E532" s="15"/>
      <c r="F532" s="14"/>
      <c r="G532" s="13"/>
      <c r="I532" s="2"/>
    </row>
    <row r="533" spans="2:9" ht="14.25" customHeight="1" x14ac:dyDescent="0.3">
      <c r="B533" s="17"/>
      <c r="C533" s="16"/>
      <c r="D533" s="15"/>
      <c r="E533" s="15"/>
      <c r="F533" s="14"/>
      <c r="G533" s="13"/>
      <c r="I533" s="2"/>
    </row>
    <row r="534" spans="2:9" ht="14.25" customHeight="1" thickBot="1" x14ac:dyDescent="0.35">
      <c r="B534" s="12"/>
      <c r="C534" s="11"/>
      <c r="D534" s="10"/>
      <c r="E534" s="10"/>
      <c r="F534" s="9"/>
      <c r="G534" s="8"/>
      <c r="I534" s="2"/>
    </row>
    <row r="535" spans="2:9" ht="14.25" customHeight="1" thickBot="1" x14ac:dyDescent="0.35">
      <c r="B535" s="7"/>
      <c r="C535" s="31"/>
      <c r="D535" s="48"/>
      <c r="E535" s="48"/>
      <c r="F535" s="47"/>
      <c r="G535" s="46"/>
      <c r="I535" s="2"/>
    </row>
    <row r="536" spans="2:9" ht="14.25" customHeight="1" x14ac:dyDescent="0.3">
      <c r="B536" s="55"/>
      <c r="C536" s="29"/>
      <c r="D536" s="44"/>
      <c r="E536" s="44"/>
      <c r="F536" s="43"/>
      <c r="G536" s="42"/>
      <c r="I536" s="2"/>
    </row>
    <row r="537" spans="2:9" ht="14.25" customHeight="1" x14ac:dyDescent="0.3">
      <c r="B537" s="54"/>
      <c r="C537" s="16"/>
      <c r="D537" s="15"/>
      <c r="E537" s="15"/>
      <c r="F537" s="14"/>
      <c r="G537" s="13"/>
      <c r="I537" s="2"/>
    </row>
    <row r="538" spans="2:9" ht="14.25" customHeight="1" x14ac:dyDescent="0.3">
      <c r="B538" s="39"/>
      <c r="C538" s="26" t="s">
        <v>53</v>
      </c>
      <c r="D538" s="25" t="s">
        <v>27</v>
      </c>
      <c r="E538" s="25">
        <v>8</v>
      </c>
      <c r="F538" s="24">
        <v>37.159634682155584</v>
      </c>
      <c r="G538" s="23">
        <f t="shared" ref="G538:G546" si="23">F538*(100-$G$453)/100</f>
        <v>37.159634682155584</v>
      </c>
      <c r="I538" s="2"/>
    </row>
    <row r="539" spans="2:9" ht="14.25" customHeight="1" x14ac:dyDescent="0.3">
      <c r="B539" s="41" t="s">
        <v>52</v>
      </c>
      <c r="C539" s="21" t="s">
        <v>51</v>
      </c>
      <c r="D539" s="20" t="s">
        <v>10</v>
      </c>
      <c r="E539" s="20">
        <v>8</v>
      </c>
      <c r="F539" s="19">
        <v>48.665022927240344</v>
      </c>
      <c r="G539" s="18">
        <f t="shared" si="23"/>
        <v>48.665022927240344</v>
      </c>
      <c r="I539" s="2"/>
    </row>
    <row r="540" spans="2:9" ht="14.25" customHeight="1" x14ac:dyDescent="0.3">
      <c r="B540" s="53" t="s">
        <v>50</v>
      </c>
      <c r="C540" s="26" t="s">
        <v>49</v>
      </c>
      <c r="D540" s="25" t="s">
        <v>7</v>
      </c>
      <c r="E540" s="25">
        <v>10</v>
      </c>
      <c r="F540" s="24">
        <v>56.557668911559979</v>
      </c>
      <c r="G540" s="23">
        <f t="shared" si="23"/>
        <v>56.557668911559979</v>
      </c>
      <c r="I540" s="2"/>
    </row>
    <row r="541" spans="2:9" ht="14.25" customHeight="1" x14ac:dyDescent="0.3">
      <c r="B541" s="39"/>
      <c r="C541" s="21" t="s">
        <v>48</v>
      </c>
      <c r="D541" s="20" t="s">
        <v>4</v>
      </c>
      <c r="E541" s="20">
        <v>8</v>
      </c>
      <c r="F541" s="19">
        <v>68.302228247078673</v>
      </c>
      <c r="G541" s="18">
        <f t="shared" si="23"/>
        <v>68.302228247078673</v>
      </c>
      <c r="I541" s="2"/>
    </row>
    <row r="542" spans="2:9" ht="14.25" customHeight="1" x14ac:dyDescent="0.3">
      <c r="B542" s="39"/>
      <c r="C542" s="26" t="s">
        <v>47</v>
      </c>
      <c r="D542" s="25" t="s">
        <v>2</v>
      </c>
      <c r="E542" s="25">
        <v>5</v>
      </c>
      <c r="F542" s="24">
        <v>114.60071617423594</v>
      </c>
      <c r="G542" s="23">
        <f t="shared" si="23"/>
        <v>114.60071617423596</v>
      </c>
      <c r="I542" s="2"/>
    </row>
    <row r="543" spans="2:9" ht="14.25" customHeight="1" x14ac:dyDescent="0.3">
      <c r="B543" s="39"/>
      <c r="C543" s="21" t="s">
        <v>46</v>
      </c>
      <c r="D543" s="20" t="s">
        <v>0</v>
      </c>
      <c r="E543" s="20">
        <v>2</v>
      </c>
      <c r="F543" s="19">
        <v>122.22901516386543</v>
      </c>
      <c r="G543" s="18">
        <f t="shared" si="23"/>
        <v>122.22901516386543</v>
      </c>
      <c r="I543" s="2"/>
    </row>
    <row r="544" spans="2:9" ht="14.25" customHeight="1" x14ac:dyDescent="0.3">
      <c r="B544" s="39"/>
      <c r="C544" s="21" t="s">
        <v>45</v>
      </c>
      <c r="D544" s="20" t="s">
        <v>34</v>
      </c>
      <c r="E544" s="20">
        <v>1</v>
      </c>
      <c r="F544" s="19">
        <v>242.2803146095693</v>
      </c>
      <c r="G544" s="18">
        <f t="shared" si="23"/>
        <v>242.28031460956927</v>
      </c>
      <c r="I544" s="2"/>
    </row>
    <row r="545" spans="2:9" ht="14.25" customHeight="1" x14ac:dyDescent="0.3">
      <c r="B545" s="40"/>
      <c r="C545" s="21" t="s">
        <v>44</v>
      </c>
      <c r="D545" s="20" t="s">
        <v>32</v>
      </c>
      <c r="E545" s="20">
        <v>1</v>
      </c>
      <c r="F545" s="19">
        <v>303.4074101436301</v>
      </c>
      <c r="G545" s="18">
        <f t="shared" si="23"/>
        <v>303.4074101436301</v>
      </c>
      <c r="I545" s="2"/>
    </row>
    <row r="546" spans="2:9" ht="14.25" customHeight="1" x14ac:dyDescent="0.3">
      <c r="B546" s="40"/>
      <c r="C546" s="21" t="s">
        <v>43</v>
      </c>
      <c r="D546" s="20" t="s">
        <v>30</v>
      </c>
      <c r="E546" s="20">
        <v>1</v>
      </c>
      <c r="F546" s="19">
        <v>458.37768879268748</v>
      </c>
      <c r="G546" s="18">
        <f t="shared" si="23"/>
        <v>458.37768879268748</v>
      </c>
      <c r="I546" s="2"/>
    </row>
    <row r="547" spans="2:9" ht="14.25" customHeight="1" x14ac:dyDescent="0.3">
      <c r="B547" s="40"/>
      <c r="C547" s="16"/>
      <c r="D547" s="15"/>
      <c r="E547" s="15"/>
      <c r="F547" s="14"/>
      <c r="G547" s="13"/>
      <c r="I547" s="2"/>
    </row>
    <row r="548" spans="2:9" ht="14.25" customHeight="1" thickBot="1" x14ac:dyDescent="0.35">
      <c r="B548" s="52"/>
      <c r="C548" s="11"/>
      <c r="D548" s="10"/>
      <c r="E548" s="10"/>
      <c r="F548" s="9"/>
      <c r="G548" s="8"/>
      <c r="I548" s="2"/>
    </row>
    <row r="549" spans="2:9" ht="14.25" customHeight="1" thickBot="1" x14ac:dyDescent="0.35">
      <c r="B549" s="7"/>
      <c r="C549" s="31"/>
      <c r="D549" s="48"/>
      <c r="E549" s="48"/>
      <c r="F549" s="47"/>
      <c r="G549" s="46"/>
      <c r="I549" s="2"/>
    </row>
    <row r="550" spans="2:9" ht="14.25" customHeight="1" x14ac:dyDescent="0.3">
      <c r="B550" s="30"/>
      <c r="C550" s="29"/>
      <c r="D550" s="44"/>
      <c r="E550" s="44"/>
      <c r="F550" s="43"/>
      <c r="G550" s="42"/>
      <c r="I550" s="2"/>
    </row>
    <row r="551" spans="2:9" ht="14.25" customHeight="1" x14ac:dyDescent="0.3">
      <c r="B551" s="17"/>
      <c r="C551" s="16"/>
      <c r="D551" s="15"/>
      <c r="E551" s="15"/>
      <c r="F551" s="14"/>
      <c r="G551" s="13"/>
      <c r="I551" s="2"/>
    </row>
    <row r="552" spans="2:9" ht="14.25" customHeight="1" x14ac:dyDescent="0.3">
      <c r="B552" s="17"/>
      <c r="C552" s="26" t="s">
        <v>42</v>
      </c>
      <c r="D552" s="25" t="s">
        <v>27</v>
      </c>
      <c r="E552" s="25">
        <v>8</v>
      </c>
      <c r="F552" s="24">
        <v>38.83933190592866</v>
      </c>
      <c r="G552" s="23">
        <f t="shared" ref="G552:G560" si="24">F552*(100-$G$453)/100</f>
        <v>38.83933190592866</v>
      </c>
      <c r="I552" s="2"/>
    </row>
    <row r="553" spans="2:9" ht="14.25" customHeight="1" x14ac:dyDescent="0.3">
      <c r="B553" s="27" t="s">
        <v>12</v>
      </c>
      <c r="C553" s="21" t="s">
        <v>41</v>
      </c>
      <c r="D553" s="20" t="s">
        <v>10</v>
      </c>
      <c r="E553" s="20">
        <v>8</v>
      </c>
      <c r="F553" s="19">
        <v>40.004511863106529</v>
      </c>
      <c r="G553" s="18">
        <f t="shared" si="24"/>
        <v>40.004511863106529</v>
      </c>
      <c r="I553" s="2"/>
    </row>
    <row r="554" spans="2:9" ht="14.25" customHeight="1" x14ac:dyDescent="0.3">
      <c r="B554" s="22" t="s">
        <v>40</v>
      </c>
      <c r="C554" s="21" t="s">
        <v>39</v>
      </c>
      <c r="D554" s="20" t="s">
        <v>7</v>
      </c>
      <c r="E554" s="20">
        <v>10</v>
      </c>
      <c r="F554" s="19">
        <v>60.673929257449167</v>
      </c>
      <c r="G554" s="18">
        <f t="shared" si="24"/>
        <v>60.67392925744916</v>
      </c>
      <c r="I554" s="2"/>
    </row>
    <row r="555" spans="2:9" ht="14.25" customHeight="1" x14ac:dyDescent="0.3">
      <c r="B555" s="17"/>
      <c r="C555" s="21" t="s">
        <v>38</v>
      </c>
      <c r="D555" s="20" t="s">
        <v>4</v>
      </c>
      <c r="E555" s="20">
        <v>8</v>
      </c>
      <c r="F555" s="19">
        <v>63.883857050115054</v>
      </c>
      <c r="G555" s="18">
        <f t="shared" si="24"/>
        <v>63.883857050115054</v>
      </c>
      <c r="I555" s="2"/>
    </row>
    <row r="556" spans="2:9" ht="14.25" customHeight="1" x14ac:dyDescent="0.3">
      <c r="B556" s="17"/>
      <c r="C556" s="21" t="s">
        <v>37</v>
      </c>
      <c r="D556" s="20" t="s">
        <v>2</v>
      </c>
      <c r="E556" s="20">
        <v>5</v>
      </c>
      <c r="F556" s="19">
        <v>68.302228247078673</v>
      </c>
      <c r="G556" s="18">
        <f t="shared" si="24"/>
        <v>68.302228247078673</v>
      </c>
      <c r="I556" s="2"/>
    </row>
    <row r="557" spans="2:9" ht="14.25" customHeight="1" x14ac:dyDescent="0.3">
      <c r="B557" s="17"/>
      <c r="C557" s="21" t="s">
        <v>36</v>
      </c>
      <c r="D557" s="20" t="s">
        <v>0</v>
      </c>
      <c r="E557" s="20">
        <v>2</v>
      </c>
      <c r="F557" s="19">
        <v>114.60071617423594</v>
      </c>
      <c r="G557" s="18">
        <f t="shared" si="24"/>
        <v>114.60071617423596</v>
      </c>
      <c r="I557" s="2"/>
    </row>
    <row r="558" spans="2:9" ht="14.25" customHeight="1" x14ac:dyDescent="0.3">
      <c r="B558" s="51"/>
      <c r="C558" s="26" t="s">
        <v>35</v>
      </c>
      <c r="D558" s="25" t="s">
        <v>34</v>
      </c>
      <c r="E558" s="25">
        <v>1</v>
      </c>
      <c r="F558" s="24">
        <v>122.22901516386543</v>
      </c>
      <c r="G558" s="23">
        <f t="shared" si="24"/>
        <v>122.22901516386543</v>
      </c>
      <c r="I558" s="2"/>
    </row>
    <row r="559" spans="2:9" ht="14.25" customHeight="1" x14ac:dyDescent="0.3">
      <c r="B559" s="51"/>
      <c r="C559" s="21" t="s">
        <v>33</v>
      </c>
      <c r="D559" s="20" t="s">
        <v>32</v>
      </c>
      <c r="E559" s="20">
        <v>1</v>
      </c>
      <c r="F559" s="19">
        <v>242.2803146095693</v>
      </c>
      <c r="G559" s="18">
        <f t="shared" si="24"/>
        <v>242.28031460956927</v>
      </c>
      <c r="I559" s="2"/>
    </row>
    <row r="560" spans="2:9" ht="14.25" customHeight="1" x14ac:dyDescent="0.3">
      <c r="B560" s="17"/>
      <c r="C560" s="21" t="s">
        <v>31</v>
      </c>
      <c r="D560" s="20" t="s">
        <v>30</v>
      </c>
      <c r="E560" s="20">
        <v>1</v>
      </c>
      <c r="F560" s="19">
        <v>303.4074101436301</v>
      </c>
      <c r="G560" s="18">
        <f t="shared" si="24"/>
        <v>303.4074101436301</v>
      </c>
      <c r="I560" s="2"/>
    </row>
    <row r="561" spans="2:9" ht="14.25" customHeight="1" x14ac:dyDescent="0.3">
      <c r="B561" s="17"/>
      <c r="C561" s="16"/>
      <c r="D561" s="15"/>
      <c r="E561" s="15"/>
      <c r="F561" s="14"/>
      <c r="G561" s="13"/>
      <c r="I561" s="2"/>
    </row>
    <row r="562" spans="2:9" ht="14.25" customHeight="1" thickBot="1" x14ac:dyDescent="0.35">
      <c r="B562" s="12"/>
      <c r="C562" s="11"/>
      <c r="D562" s="10"/>
      <c r="E562" s="10"/>
      <c r="F562" s="9"/>
      <c r="G562" s="8"/>
      <c r="I562" s="2"/>
    </row>
    <row r="563" spans="2:9" ht="14.25" customHeight="1" x14ac:dyDescent="0.3">
      <c r="B563" s="50"/>
      <c r="C563" s="16"/>
      <c r="D563" s="15"/>
      <c r="E563" s="15"/>
      <c r="F563" s="14"/>
      <c r="G563" s="49"/>
      <c r="I563" s="2"/>
    </row>
    <row r="564" spans="2:9" ht="14.25" customHeight="1" thickBot="1" x14ac:dyDescent="0.35">
      <c r="B564" s="7"/>
      <c r="C564" s="31"/>
      <c r="D564" s="48"/>
      <c r="E564" s="48"/>
      <c r="F564" s="47"/>
      <c r="G564" s="46"/>
      <c r="I564" s="2"/>
    </row>
    <row r="565" spans="2:9" ht="14.25" customHeight="1" x14ac:dyDescent="0.3">
      <c r="B565" s="45"/>
      <c r="C565" s="29"/>
      <c r="D565" s="44"/>
      <c r="E565" s="44"/>
      <c r="F565" s="43"/>
      <c r="G565" s="42"/>
      <c r="I565" s="2"/>
    </row>
    <row r="566" spans="2:9" ht="14.25" customHeight="1" x14ac:dyDescent="0.3">
      <c r="B566" s="39"/>
      <c r="C566" s="16"/>
      <c r="D566" s="15"/>
      <c r="E566" s="15"/>
      <c r="F566" s="14"/>
      <c r="G566" s="13"/>
      <c r="I566" s="2"/>
    </row>
    <row r="567" spans="2:9" ht="14.25" customHeight="1" x14ac:dyDescent="0.3">
      <c r="B567" s="41" t="s">
        <v>29</v>
      </c>
      <c r="C567" s="26" t="s">
        <v>28</v>
      </c>
      <c r="D567" s="25" t="s">
        <v>27</v>
      </c>
      <c r="E567" s="25">
        <v>24</v>
      </c>
      <c r="F567" s="24">
        <v>49.760174762385184</v>
      </c>
      <c r="G567" s="23">
        <f t="shared" ref="G567:G572" si="25">F567*(100-$G$453)/100</f>
        <v>49.760174762385184</v>
      </c>
      <c r="I567" s="2"/>
    </row>
    <row r="568" spans="2:9" ht="14.25" customHeight="1" x14ac:dyDescent="0.3">
      <c r="B568" s="41" t="s">
        <v>26</v>
      </c>
      <c r="C568" s="21" t="s">
        <v>25</v>
      </c>
      <c r="D568" s="20" t="s">
        <v>10</v>
      </c>
      <c r="E568" s="20">
        <v>15</v>
      </c>
      <c r="F568" s="19">
        <v>53.926786916786789</v>
      </c>
      <c r="G568" s="18">
        <f t="shared" si="25"/>
        <v>53.926786916786789</v>
      </c>
      <c r="I568" s="2"/>
    </row>
    <row r="569" spans="2:9" ht="14.25" customHeight="1" x14ac:dyDescent="0.3">
      <c r="B569" s="41" t="s">
        <v>24</v>
      </c>
      <c r="C569" s="21" t="s">
        <v>23</v>
      </c>
      <c r="D569" s="20" t="s">
        <v>7</v>
      </c>
      <c r="E569" s="20">
        <v>10</v>
      </c>
      <c r="F569" s="19">
        <v>57.073774948812151</v>
      </c>
      <c r="G569" s="18">
        <f t="shared" si="25"/>
        <v>57.073774948812151</v>
      </c>
      <c r="I569" s="2"/>
    </row>
    <row r="570" spans="2:9" ht="14.25" customHeight="1" x14ac:dyDescent="0.3">
      <c r="B570" s="39"/>
      <c r="C570" s="21" t="s">
        <v>22</v>
      </c>
      <c r="D570" s="20" t="s">
        <v>4</v>
      </c>
      <c r="E570" s="20">
        <v>5</v>
      </c>
      <c r="F570" s="19">
        <v>72.028262076996725</v>
      </c>
      <c r="G570" s="18">
        <f t="shared" si="25"/>
        <v>72.028262076996725</v>
      </c>
      <c r="I570" s="2"/>
    </row>
    <row r="571" spans="2:9" ht="14.25" customHeight="1" x14ac:dyDescent="0.3">
      <c r="B571" s="40"/>
      <c r="C571" s="21" t="s">
        <v>21</v>
      </c>
      <c r="D571" s="20" t="s">
        <v>2</v>
      </c>
      <c r="E571" s="20">
        <v>3</v>
      </c>
      <c r="F571" s="19">
        <v>98.223790455575937</v>
      </c>
      <c r="G571" s="18">
        <f t="shared" si="25"/>
        <v>98.223790455575951</v>
      </c>
      <c r="I571" s="2"/>
    </row>
    <row r="572" spans="2:9" ht="14.25" customHeight="1" x14ac:dyDescent="0.3">
      <c r="B572" s="40"/>
      <c r="C572" s="21" t="s">
        <v>20</v>
      </c>
      <c r="D572" s="20" t="s">
        <v>0</v>
      </c>
      <c r="E572" s="20">
        <v>4</v>
      </c>
      <c r="F572" s="19">
        <v>126.59703455231669</v>
      </c>
      <c r="G572" s="18">
        <f t="shared" si="25"/>
        <v>126.59703455231669</v>
      </c>
      <c r="I572" s="2"/>
    </row>
    <row r="573" spans="2:9" ht="14.25" customHeight="1" x14ac:dyDescent="0.3">
      <c r="B573" s="39"/>
      <c r="C573" s="16"/>
      <c r="D573" s="16"/>
      <c r="E573" s="16"/>
      <c r="F573" s="16"/>
      <c r="G573" s="38"/>
      <c r="I573" s="2"/>
    </row>
    <row r="574" spans="2:9" ht="14.25" customHeight="1" x14ac:dyDescent="0.3">
      <c r="B574" s="39"/>
      <c r="C574" s="16"/>
      <c r="D574" s="16"/>
      <c r="E574" s="16"/>
      <c r="F574" s="16"/>
      <c r="G574" s="38"/>
      <c r="I574" s="2"/>
    </row>
    <row r="575" spans="2:9" ht="14.25" customHeight="1" thickBot="1" x14ac:dyDescent="0.35">
      <c r="B575" s="37"/>
      <c r="C575" s="11"/>
      <c r="D575" s="11"/>
      <c r="E575" s="11"/>
      <c r="F575" s="11"/>
      <c r="G575" s="36"/>
      <c r="I575" s="2"/>
    </row>
    <row r="576" spans="2:9" ht="14.25" customHeight="1" thickBot="1" x14ac:dyDescent="0.35">
      <c r="B576" s="7"/>
      <c r="C576" s="31"/>
      <c r="D576" s="31"/>
      <c r="E576" s="31"/>
      <c r="F576" s="31"/>
      <c r="G576" s="31"/>
      <c r="I576" s="2"/>
    </row>
    <row r="577" spans="2:9" ht="14.25" customHeight="1" x14ac:dyDescent="0.3">
      <c r="B577" s="30"/>
      <c r="C577" s="29"/>
      <c r="D577" s="29"/>
      <c r="E577" s="29"/>
      <c r="F577" s="29"/>
      <c r="G577" s="28"/>
      <c r="I577" s="2"/>
    </row>
    <row r="578" spans="2:9" ht="14.25" customHeight="1" x14ac:dyDescent="0.3">
      <c r="B578" s="17"/>
      <c r="C578" s="16"/>
      <c r="D578" s="15"/>
      <c r="E578" s="15"/>
      <c r="F578" s="14"/>
      <c r="G578" s="13"/>
      <c r="I578" s="2"/>
    </row>
    <row r="579" spans="2:9" ht="14.25" customHeight="1" x14ac:dyDescent="0.3">
      <c r="B579" s="27" t="s">
        <v>12</v>
      </c>
      <c r="C579" s="26" t="s">
        <v>19</v>
      </c>
      <c r="D579" s="25" t="s">
        <v>10</v>
      </c>
      <c r="E579" s="25">
        <v>8</v>
      </c>
      <c r="F579" s="24">
        <v>65.02936069377229</v>
      </c>
      <c r="G579" s="23">
        <f>F579*(100-$G$453)/100</f>
        <v>65.02936069377229</v>
      </c>
      <c r="I579" s="2"/>
    </row>
    <row r="580" spans="2:9" ht="14.25" customHeight="1" x14ac:dyDescent="0.3">
      <c r="B580" s="22" t="s">
        <v>18</v>
      </c>
      <c r="C580" s="21" t="s">
        <v>17</v>
      </c>
      <c r="D580" s="20" t="s">
        <v>7</v>
      </c>
      <c r="E580" s="20">
        <v>10</v>
      </c>
      <c r="F580" s="19">
        <v>68.23928848643817</v>
      </c>
      <c r="G580" s="18">
        <f>F580*(100-$G$453)/100</f>
        <v>68.23928848643817</v>
      </c>
      <c r="I580" s="2"/>
    </row>
    <row r="581" spans="2:9" ht="14.25" customHeight="1" x14ac:dyDescent="0.3">
      <c r="B581" s="22" t="s">
        <v>16</v>
      </c>
      <c r="C581" s="21" t="s">
        <v>15</v>
      </c>
      <c r="D581" s="20" t="s">
        <v>4</v>
      </c>
      <c r="E581" s="20">
        <v>8</v>
      </c>
      <c r="F581" s="19">
        <v>72.670247635529904</v>
      </c>
      <c r="G581" s="18">
        <f>F581*(100-$G$453)/100</f>
        <v>72.670247635529904</v>
      </c>
      <c r="I581" s="2"/>
    </row>
    <row r="582" spans="2:9" ht="14.25" customHeight="1" x14ac:dyDescent="0.3">
      <c r="B582" s="17"/>
      <c r="C582" s="21" t="s">
        <v>14</v>
      </c>
      <c r="D582" s="20" t="s">
        <v>2</v>
      </c>
      <c r="E582" s="20">
        <v>5</v>
      </c>
      <c r="F582" s="19">
        <v>123.90321279690295</v>
      </c>
      <c r="G582" s="18">
        <f>F582*(100-$G$453)/100</f>
        <v>123.90321279690295</v>
      </c>
      <c r="I582" s="2"/>
    </row>
    <row r="583" spans="2:9" ht="14.25" customHeight="1" x14ac:dyDescent="0.3">
      <c r="B583" s="17"/>
      <c r="C583" s="21" t="s">
        <v>13</v>
      </c>
      <c r="D583" s="20" t="s">
        <v>0</v>
      </c>
      <c r="E583" s="20">
        <v>2</v>
      </c>
      <c r="F583" s="19">
        <v>147.34197965942792</v>
      </c>
      <c r="G583" s="18">
        <f>F583*(100-$G$453)/100</f>
        <v>147.34197965942792</v>
      </c>
      <c r="I583" s="2"/>
    </row>
    <row r="584" spans="2:9" ht="14.25" customHeight="1" x14ac:dyDescent="0.3">
      <c r="B584" s="17"/>
      <c r="C584" s="35"/>
      <c r="D584" s="35"/>
      <c r="E584" s="35"/>
      <c r="F584" s="35"/>
      <c r="G584" s="34"/>
      <c r="I584" s="2"/>
    </row>
    <row r="585" spans="2:9" ht="14.25" customHeight="1" x14ac:dyDescent="0.3">
      <c r="B585" s="17"/>
      <c r="C585" s="35"/>
      <c r="D585" s="35"/>
      <c r="E585" s="35"/>
      <c r="F585" s="35"/>
      <c r="G585" s="34"/>
      <c r="I585" s="2"/>
    </row>
    <row r="586" spans="2:9" ht="14.25" customHeight="1" x14ac:dyDescent="0.3">
      <c r="B586" s="17"/>
      <c r="C586" s="35"/>
      <c r="D586" s="35"/>
      <c r="E586" s="35"/>
      <c r="F586" s="35"/>
      <c r="G586" s="34"/>
      <c r="I586" s="2"/>
    </row>
    <row r="587" spans="2:9" ht="14.25" customHeight="1" thickBot="1" x14ac:dyDescent="0.35">
      <c r="B587" s="12"/>
      <c r="C587" s="33"/>
      <c r="D587" s="33"/>
      <c r="E587" s="33"/>
      <c r="F587" s="33"/>
      <c r="G587" s="32"/>
      <c r="I587" s="2"/>
    </row>
    <row r="588" spans="2:9" ht="14.25" customHeight="1" thickBot="1" x14ac:dyDescent="0.35">
      <c r="B588" s="7"/>
      <c r="C588" s="31"/>
      <c r="D588" s="31"/>
      <c r="E588" s="31"/>
      <c r="F588" s="31"/>
      <c r="G588" s="31"/>
      <c r="I588" s="2"/>
    </row>
    <row r="589" spans="2:9" ht="14.25" customHeight="1" x14ac:dyDescent="0.3">
      <c r="B589" s="30"/>
      <c r="C589" s="29"/>
      <c r="D589" s="29"/>
      <c r="E589" s="29"/>
      <c r="F589" s="29"/>
      <c r="G589" s="28"/>
      <c r="I589" s="2"/>
    </row>
    <row r="590" spans="2:9" ht="14.25" customHeight="1" x14ac:dyDescent="0.3">
      <c r="B590" s="17"/>
      <c r="C590" s="16"/>
      <c r="D590" s="15"/>
      <c r="E590" s="15"/>
      <c r="F590" s="14"/>
      <c r="G590" s="13"/>
      <c r="I590" s="2"/>
    </row>
    <row r="591" spans="2:9" ht="14.25" customHeight="1" x14ac:dyDescent="0.3">
      <c r="B591" s="27" t="s">
        <v>12</v>
      </c>
      <c r="C591" s="26" t="s">
        <v>11</v>
      </c>
      <c r="D591" s="25" t="s">
        <v>10</v>
      </c>
      <c r="E591" s="25">
        <v>8</v>
      </c>
      <c r="F591" s="24">
        <v>64.714661890569758</v>
      </c>
      <c r="G591" s="23">
        <f>F591*(100-$G$453)/100</f>
        <v>64.714661890569758</v>
      </c>
      <c r="I591" s="2"/>
    </row>
    <row r="592" spans="2:9" ht="14.25" customHeight="1" x14ac:dyDescent="0.3">
      <c r="B592" s="22" t="s">
        <v>9</v>
      </c>
      <c r="C592" s="21" t="s">
        <v>8</v>
      </c>
      <c r="D592" s="20" t="s">
        <v>7</v>
      </c>
      <c r="E592" s="20">
        <v>10</v>
      </c>
      <c r="F592" s="19">
        <v>68.23928848643817</v>
      </c>
      <c r="G592" s="18">
        <f>F592*(100-$G$453)/100</f>
        <v>68.23928848643817</v>
      </c>
      <c r="I592" s="2"/>
    </row>
    <row r="593" spans="2:9" ht="14.25" customHeight="1" x14ac:dyDescent="0.3">
      <c r="B593" s="22" t="s">
        <v>6</v>
      </c>
      <c r="C593" s="21" t="s">
        <v>5</v>
      </c>
      <c r="D593" s="20" t="s">
        <v>4</v>
      </c>
      <c r="E593" s="20">
        <v>8</v>
      </c>
      <c r="F593" s="19">
        <v>72.670247635529904</v>
      </c>
      <c r="G593" s="18">
        <f>F593*(100-$G$453)/100</f>
        <v>72.670247635529904</v>
      </c>
      <c r="I593" s="2"/>
    </row>
    <row r="594" spans="2:9" ht="14.25" customHeight="1" x14ac:dyDescent="0.3">
      <c r="B594" s="17"/>
      <c r="C594" s="21" t="s">
        <v>3</v>
      </c>
      <c r="D594" s="20" t="s">
        <v>2</v>
      </c>
      <c r="E594" s="20">
        <v>5</v>
      </c>
      <c r="F594" s="19">
        <v>123.32416699901029</v>
      </c>
      <c r="G594" s="18">
        <f>F594*(100-$G$453)/100</f>
        <v>123.32416699901029</v>
      </c>
      <c r="I594" s="2"/>
    </row>
    <row r="595" spans="2:9" ht="14.25" customHeight="1" x14ac:dyDescent="0.3">
      <c r="B595" s="17"/>
      <c r="C595" s="21" t="s">
        <v>1</v>
      </c>
      <c r="D595" s="20" t="s">
        <v>0</v>
      </c>
      <c r="E595" s="20">
        <v>2</v>
      </c>
      <c r="F595" s="19">
        <v>147.34197965942792</v>
      </c>
      <c r="G595" s="18">
        <f>F595*(100-$G$453)/100</f>
        <v>147.34197965942792</v>
      </c>
      <c r="I595" s="2"/>
    </row>
    <row r="596" spans="2:9" x14ac:dyDescent="0.3">
      <c r="B596" s="17"/>
      <c r="C596" s="16"/>
      <c r="D596" s="15"/>
      <c r="E596" s="15"/>
      <c r="F596" s="14"/>
      <c r="G596" s="13"/>
      <c r="I596" s="2"/>
    </row>
    <row r="597" spans="2:9" x14ac:dyDescent="0.3">
      <c r="B597" s="17"/>
      <c r="C597" s="16"/>
      <c r="D597" s="15"/>
      <c r="E597" s="15"/>
      <c r="F597" s="14"/>
      <c r="G597" s="13"/>
      <c r="I597" s="2"/>
    </row>
    <row r="598" spans="2:9" x14ac:dyDescent="0.3">
      <c r="B598" s="17"/>
      <c r="C598" s="16"/>
      <c r="D598" s="15"/>
      <c r="E598" s="15"/>
      <c r="F598" s="14"/>
      <c r="G598" s="13"/>
      <c r="I598" s="2"/>
    </row>
    <row r="599" spans="2:9" ht="14.4" thickBot="1" x14ac:dyDescent="0.35">
      <c r="B599" s="12"/>
      <c r="C599" s="11"/>
      <c r="D599" s="10"/>
      <c r="E599" s="10"/>
      <c r="F599" s="9"/>
      <c r="G599" s="8"/>
      <c r="I599" s="2"/>
    </row>
    <row r="600" spans="2:9" x14ac:dyDescent="0.3">
      <c r="B600" s="7"/>
      <c r="C600" s="6"/>
      <c r="D600" s="5"/>
      <c r="E600" s="5"/>
      <c r="F600" s="4"/>
      <c r="G600" s="3"/>
      <c r="I600" s="2"/>
    </row>
  </sheetData>
  <mergeCells count="15">
    <mergeCell ref="C7:G8"/>
    <mergeCell ref="C59:G59"/>
    <mergeCell ref="C61:G62"/>
    <mergeCell ref="C91:G91"/>
    <mergeCell ref="B2:G2"/>
    <mergeCell ref="B3:B5"/>
    <mergeCell ref="D3:D5"/>
    <mergeCell ref="E3:E5"/>
    <mergeCell ref="F3:F5"/>
    <mergeCell ref="G3:G4"/>
    <mergeCell ref="C231:G234"/>
    <mergeCell ref="C238:G241"/>
    <mergeCell ref="C242:G243"/>
    <mergeCell ref="C250:G251"/>
    <mergeCell ref="C36:G37"/>
  </mergeCells>
  <printOptions horizontalCentered="1"/>
  <pageMargins left="0.59055118110236227" right="0.39370078740157483" top="0" bottom="1.1811023622047245" header="0" footer="0"/>
  <pageSetup scale="85" fitToHeight="0" orientation="portrait" r:id="rId1"/>
  <headerFooter scaleWithDoc="0">
    <oddFooter>&amp;L&amp;"Calibri,Tučné"&amp;9
&amp;10CLEVELINGS s.r.o.&amp;"Calibri,Obyčejné"
Míškovice 238
768 52 Míškovice&amp;"Arial,Obyčejné"
&amp;C&amp;G
&amp;R&amp;"Calibri,Obyčejné"&amp;9
&amp;10Tel.: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01. ELEKTROTVAROVKY </vt:lpstr>
      <vt:lpstr>'01. ELEKTROTVAROVKY '!euro</vt:lpstr>
      <vt:lpstr>'01. ELEKTROTVAROVKY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2023-09-25T12:43:15Z</dcterms:created>
  <dcterms:modified xsi:type="dcterms:W3CDTF">2023-10-06T08:11:29Z</dcterms:modified>
</cp:coreProperties>
</file>