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as\Downloads\PE elektrotvarovky\"/>
    </mc:Choice>
  </mc:AlternateContent>
  <xr:revisionPtr revIDLastSave="0" documentId="13_ncr:1_{9AEB78CF-7D20-4C26-A5E1-2C680BE5FF8A}" xr6:coauthVersionLast="47" xr6:coauthVersionMax="47" xr10:uidLastSave="{00000000-0000-0000-0000-000000000000}"/>
  <bookViews>
    <workbookView xWindow="-108" yWindow="-108" windowWidth="23256" windowHeight="12456" xr2:uid="{3A8CAE52-C3AE-41B2-B5AD-4110EE019D2A}"/>
  </bookViews>
  <sheets>
    <sheet name="01. ELECTROFUSION FITTINGS " sheetId="1" r:id="rId1"/>
  </sheets>
  <externalReferences>
    <externalReference r:id="rId2"/>
    <externalReference r:id="rId3"/>
    <externalReference r:id="rId4"/>
    <externalReference r:id="rId5"/>
  </externalReferences>
  <definedNames>
    <definedName name="a">#REF!</definedName>
    <definedName name="elektrorvarovky" localSheetId="0">#REF!</definedName>
    <definedName name="elektrorvarovky">#REF!</definedName>
    <definedName name="ES">#REF!</definedName>
    <definedName name="euro" localSheetId="0">'01. ELECTROFUSION FITTINGS '!$B$3</definedName>
    <definedName name="euro">#REF!</definedName>
    <definedName name="eurostandart" localSheetId="0">#REF!</definedName>
    <definedName name="eurostandart">#REF!</definedName>
    <definedName name="HIDROTUBO___PVC_flexible_hose">#REF!</definedName>
    <definedName name="Check_valve___Solvent_cement">[1]List5!$B$4</definedName>
    <definedName name="Inlets">#REF!</definedName>
    <definedName name="_xlnm.Print_Titles" localSheetId="0">'01. ELECTROFUSION FITTINGS '!$3:$5</definedName>
    <definedName name="pomoc" localSheetId="0">#REF!</definedName>
    <definedName name="pomoc">#REF!</definedName>
    <definedName name="PP_Navrtávací_pasy">'[2]PP Navrtávací pasy (str.91-92)'!#REF!</definedName>
    <definedName name="PP_šroubení_a_montážní_klíče">[1]List8!$A$1</definedName>
    <definedName name="ppp">'[2]PP Navrtávací pasy (str.91-92)'!#REF!</definedName>
    <definedName name="přiruby_ocel">#REF!</definedName>
    <definedName name="PVC">'[3]14. FLEXIBILNÍ HADICE'!#REF!</definedName>
    <definedName name="stroje_taveni" localSheetId="0">#REF!</definedName>
    <definedName name="stroje_taveni">#REF!</definedName>
    <definedName name="tlak_ventily">#REF!</definedName>
    <definedName name="tupo" localSheetId="0">#REF!</definedName>
    <definedName name="tupo">#REF!</definedName>
    <definedName name="tvarovky_na_tupo">#REF!</definedName>
    <definedName name="tvarovky_tlak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G9" i="1" s="1"/>
  <c r="G11" i="1"/>
  <c r="G12" i="1"/>
  <c r="G15" i="1"/>
  <c r="G16" i="1"/>
  <c r="G19" i="1"/>
  <c r="G20" i="1"/>
  <c r="G23" i="1"/>
  <c r="G24" i="1"/>
  <c r="G27" i="1"/>
  <c r="G28" i="1"/>
  <c r="G31" i="1"/>
  <c r="G32" i="1"/>
  <c r="G33" i="1"/>
  <c r="G34" i="1"/>
  <c r="G35" i="1"/>
  <c r="G38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60" i="1"/>
  <c r="G161" i="1"/>
  <c r="G162" i="1"/>
  <c r="G163" i="1"/>
  <c r="G164" i="1"/>
  <c r="G165" i="1"/>
  <c r="G166" i="1"/>
  <c r="G174" i="1"/>
  <c r="G175" i="1"/>
  <c r="G176" i="1"/>
  <c r="G177" i="1"/>
  <c r="G178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9" i="1"/>
  <c r="G237" i="1" s="1"/>
  <c r="G235" i="1"/>
  <c r="G236" i="1"/>
  <c r="G244" i="1"/>
  <c r="G245" i="1"/>
  <c r="G246" i="1"/>
  <c r="G248" i="1"/>
  <c r="G249" i="1"/>
  <c r="G255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8" i="1"/>
  <c r="G329" i="1"/>
  <c r="G330" i="1"/>
  <c r="G335" i="1"/>
  <c r="G336" i="1"/>
  <c r="G337" i="1"/>
  <c r="G338" i="1"/>
  <c r="G339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9" i="1"/>
  <c r="G440" i="1"/>
  <c r="G441" i="1"/>
  <c r="G448" i="1"/>
  <c r="G449" i="1"/>
  <c r="G450" i="1"/>
  <c r="G451" i="1"/>
  <c r="G453" i="1"/>
  <c r="G457" i="1" s="1"/>
  <c r="G471" i="1"/>
  <c r="G472" i="1"/>
  <c r="G473" i="1"/>
  <c r="G474" i="1"/>
  <c r="G475" i="1"/>
  <c r="G476" i="1"/>
  <c r="G477" i="1"/>
  <c r="G488" i="1"/>
  <c r="G492" i="1"/>
  <c r="G501" i="1"/>
  <c r="G505" i="1"/>
  <c r="G514" i="1"/>
  <c r="G518" i="1"/>
  <c r="G528" i="1"/>
  <c r="G532" i="1"/>
  <c r="G542" i="1"/>
  <c r="G546" i="1"/>
  <c r="G555" i="1"/>
  <c r="G559" i="1"/>
  <c r="G568" i="1"/>
  <c r="G572" i="1"/>
  <c r="G582" i="1"/>
  <c r="G593" i="1"/>
  <c r="G484" i="1" l="1"/>
  <c r="G464" i="1"/>
  <c r="G596" i="1"/>
  <c r="G592" i="1"/>
  <c r="G581" i="1"/>
  <c r="G571" i="1"/>
  <c r="G562" i="1"/>
  <c r="G558" i="1"/>
  <c r="G554" i="1"/>
  <c r="G545" i="1"/>
  <c r="G541" i="1"/>
  <c r="G531" i="1"/>
  <c r="G527" i="1"/>
  <c r="G517" i="1"/>
  <c r="G513" i="1"/>
  <c r="G504" i="1"/>
  <c r="G500" i="1"/>
  <c r="G491" i="1"/>
  <c r="G487" i="1"/>
  <c r="G463" i="1"/>
  <c r="G459" i="1"/>
  <c r="G40" i="1"/>
  <c r="G30" i="1"/>
  <c r="G26" i="1"/>
  <c r="G22" i="1"/>
  <c r="G18" i="1"/>
  <c r="G14" i="1"/>
  <c r="G10" i="1"/>
  <c r="G460" i="1"/>
  <c r="G595" i="1"/>
  <c r="G584" i="1"/>
  <c r="G580" i="1"/>
  <c r="G570" i="1"/>
  <c r="G561" i="1"/>
  <c r="G557" i="1"/>
  <c r="G548" i="1"/>
  <c r="G544" i="1"/>
  <c r="G540" i="1"/>
  <c r="G530" i="1"/>
  <c r="G526" i="1"/>
  <c r="G516" i="1"/>
  <c r="G512" i="1"/>
  <c r="G503" i="1"/>
  <c r="G499" i="1"/>
  <c r="G490" i="1"/>
  <c r="G486" i="1"/>
  <c r="G462" i="1"/>
  <c r="G458" i="1"/>
  <c r="G256" i="1"/>
  <c r="G247" i="1"/>
  <c r="G39" i="1"/>
  <c r="G29" i="1"/>
  <c r="G25" i="1"/>
  <c r="G21" i="1"/>
  <c r="G17" i="1"/>
  <c r="G13" i="1"/>
  <c r="G594" i="1"/>
  <c r="G583" i="1"/>
  <c r="G573" i="1"/>
  <c r="G569" i="1"/>
  <c r="G560" i="1"/>
  <c r="G556" i="1"/>
  <c r="G547" i="1"/>
  <c r="G543" i="1"/>
  <c r="G533" i="1"/>
  <c r="G529" i="1"/>
  <c r="G519" i="1"/>
  <c r="G515" i="1"/>
  <c r="G506" i="1"/>
  <c r="G502" i="1"/>
  <c r="G498" i="1"/>
  <c r="G489" i="1"/>
  <c r="G485" i="1"/>
  <c r="G461" i="1"/>
</calcChain>
</file>

<file path=xl/sharedStrings.xml><?xml version="1.0" encoding="utf-8"?>
<sst xmlns="http://schemas.openxmlformats.org/spreadsheetml/2006/main" count="500" uniqueCount="267">
  <si>
    <t>63 x 2“</t>
  </si>
  <si>
    <t>16516063G</t>
  </si>
  <si>
    <t>50 x 1 1/2“</t>
  </si>
  <si>
    <t>16516050G</t>
  </si>
  <si>
    <t>40 x 1 1/4“</t>
  </si>
  <si>
    <t>16516040G</t>
  </si>
  <si>
    <t>32 x 1“</t>
  </si>
  <si>
    <t>16516032G</t>
  </si>
  <si>
    <t xml:space="preserve">F E M A L E  W I T H  F R E E  N U T </t>
  </si>
  <si>
    <t>25 x 3/4"</t>
  </si>
  <si>
    <t>16516025G</t>
  </si>
  <si>
    <t xml:space="preserve">T R A N S I T I O N   E L B O W   4 5  °  </t>
  </si>
  <si>
    <t>16416063G</t>
  </si>
  <si>
    <t>16416050G</t>
  </si>
  <si>
    <t>16416040G</t>
  </si>
  <si>
    <t>16416032G</t>
  </si>
  <si>
    <t>16416025G</t>
  </si>
  <si>
    <t xml:space="preserve">T R A N S I T I O N   E L B O W   9 0 °  </t>
  </si>
  <si>
    <t>16016063G</t>
  </si>
  <si>
    <t>16016050G</t>
  </si>
  <si>
    <t>16016040G</t>
  </si>
  <si>
    <t>16016032G</t>
  </si>
  <si>
    <t>16016025G</t>
  </si>
  <si>
    <t xml:space="preserve">W I T H  F R E E  N U T </t>
  </si>
  <si>
    <t>20 x 1/2"</t>
  </si>
  <si>
    <t>16016020G</t>
  </si>
  <si>
    <t xml:space="preserve">T R A N S I T I O N   S O C K E T   </t>
  </si>
  <si>
    <t>110 x 4“</t>
  </si>
  <si>
    <t>16416110F</t>
  </si>
  <si>
    <t>90 x 3“</t>
  </si>
  <si>
    <t>16416090F</t>
  </si>
  <si>
    <t>75 x 2 1/2“</t>
  </si>
  <si>
    <t>16416075F</t>
  </si>
  <si>
    <t>16416063F</t>
  </si>
  <si>
    <t>16416050F</t>
  </si>
  <si>
    <t>16416040F</t>
  </si>
  <si>
    <t>16416032F</t>
  </si>
  <si>
    <t xml:space="preserve">F E M A L E </t>
  </si>
  <si>
    <t>16416025F</t>
  </si>
  <si>
    <t>16416020F</t>
  </si>
  <si>
    <t>16416110M</t>
  </si>
  <si>
    <t>16416090M</t>
  </si>
  <si>
    <t>16416075M</t>
  </si>
  <si>
    <t>16416063M</t>
  </si>
  <si>
    <t>16416050M</t>
  </si>
  <si>
    <t>16416040M</t>
  </si>
  <si>
    <t>16416032M</t>
  </si>
  <si>
    <t xml:space="preserve">M A L E </t>
  </si>
  <si>
    <t>16416025M</t>
  </si>
  <si>
    <t>16416020M</t>
  </si>
  <si>
    <t>16516110F</t>
  </si>
  <si>
    <t>16516090F</t>
  </si>
  <si>
    <t>16516075F</t>
  </si>
  <si>
    <t>16516063F</t>
  </si>
  <si>
    <t>16516050F</t>
  </si>
  <si>
    <t>16516040F</t>
  </si>
  <si>
    <t>16516032F</t>
  </si>
  <si>
    <t xml:space="preserve">T R A N S I T I O N   E L B O W   4 5 °  </t>
  </si>
  <si>
    <t>16516025F</t>
  </si>
  <si>
    <t>16516110M</t>
  </si>
  <si>
    <t>16516090M</t>
  </si>
  <si>
    <t>16516075M</t>
  </si>
  <si>
    <t>16516063M</t>
  </si>
  <si>
    <t>16516050M</t>
  </si>
  <si>
    <t>16516040M</t>
  </si>
  <si>
    <t>16516032M</t>
  </si>
  <si>
    <t>16516025M</t>
  </si>
  <si>
    <t>16016110M</t>
  </si>
  <si>
    <t>16016090M</t>
  </si>
  <si>
    <t>16016075M</t>
  </si>
  <si>
    <t>16016063M</t>
  </si>
  <si>
    <t>16016050M</t>
  </si>
  <si>
    <t>16016040M</t>
  </si>
  <si>
    <t>16016032M</t>
  </si>
  <si>
    <t>25 x 3/4“</t>
  </si>
  <si>
    <t>16016025M</t>
  </si>
  <si>
    <t xml:space="preserve"> M A L E </t>
  </si>
  <si>
    <t>20 x 1/2“</t>
  </si>
  <si>
    <t>16016020M</t>
  </si>
  <si>
    <t xml:space="preserve">T R A N S I T I O N   S O C K E T  </t>
  </si>
  <si>
    <t>16016110F</t>
  </si>
  <si>
    <t>16016090F</t>
  </si>
  <si>
    <t>16016075F</t>
  </si>
  <si>
    <t>16016063F</t>
  </si>
  <si>
    <t>16016050F</t>
  </si>
  <si>
    <t>16016040F</t>
  </si>
  <si>
    <t>16016032F</t>
  </si>
  <si>
    <t>16016025F</t>
  </si>
  <si>
    <t>16016020F</t>
  </si>
  <si>
    <t>on request</t>
  </si>
  <si>
    <t>315 x 2“</t>
  </si>
  <si>
    <t>225 x 2“</t>
  </si>
  <si>
    <t>160 x 2“</t>
  </si>
  <si>
    <t>140 x 2“</t>
  </si>
  <si>
    <t>125 x 2“</t>
  </si>
  <si>
    <t>110 x 2“</t>
  </si>
  <si>
    <t>90 x 2“</t>
  </si>
  <si>
    <t>F O R   S H U T - O F F  E Q U I P.</t>
  </si>
  <si>
    <t xml:space="preserve">T R A N S I T I O N   S A D D L E </t>
  </si>
  <si>
    <t>16616160F</t>
  </si>
  <si>
    <t>160 x 1 1/2“</t>
  </si>
  <si>
    <t>16616159F</t>
  </si>
  <si>
    <t>16616140F</t>
  </si>
  <si>
    <t>140 x 1 1/2“</t>
  </si>
  <si>
    <t>16616139F</t>
  </si>
  <si>
    <t>125 x 1 1/2“</t>
  </si>
  <si>
    <t>16616124F</t>
  </si>
  <si>
    <t>16616125F</t>
  </si>
  <si>
    <t>16616110F</t>
  </si>
  <si>
    <t>110 x 1 1/2“</t>
  </si>
  <si>
    <t>16616109F</t>
  </si>
  <si>
    <t xml:space="preserve">E L E CT R O F U S I O N   T R A N S I T I O N </t>
  </si>
  <si>
    <t>1,4-2,5 m</t>
  </si>
  <si>
    <t>1,1-1,9 m</t>
  </si>
  <si>
    <t>0,9-1,5 m</t>
  </si>
  <si>
    <t>0,8-1,2 m</t>
  </si>
  <si>
    <t>T E L E S C O P I C</t>
  </si>
  <si>
    <t>H A N D L I N G   R O D</t>
  </si>
  <si>
    <t>1,5m</t>
  </si>
  <si>
    <t>1,25m</t>
  </si>
  <si>
    <t>0,75m</t>
  </si>
  <si>
    <t>F I X E D</t>
  </si>
  <si>
    <t>250 x 63</t>
  </si>
  <si>
    <t>1091625063V</t>
  </si>
  <si>
    <t>250 x 32</t>
  </si>
  <si>
    <t>1091625032V</t>
  </si>
  <si>
    <t>225 x 63</t>
  </si>
  <si>
    <t>1091622563V</t>
  </si>
  <si>
    <t>225 x 32</t>
  </si>
  <si>
    <t>1091622532V</t>
  </si>
  <si>
    <t>200 x 63</t>
  </si>
  <si>
    <t>1091620063V</t>
  </si>
  <si>
    <t>200 x 32</t>
  </si>
  <si>
    <t>1091620032V</t>
  </si>
  <si>
    <t>180 x 63</t>
  </si>
  <si>
    <t>1091618063V</t>
  </si>
  <si>
    <t>180 x 32</t>
  </si>
  <si>
    <t>1091618032V</t>
  </si>
  <si>
    <t>160 x 63</t>
  </si>
  <si>
    <t>1091616063V</t>
  </si>
  <si>
    <t>160 x 32</t>
  </si>
  <si>
    <t>1091616032V</t>
  </si>
  <si>
    <t>140 x 63</t>
  </si>
  <si>
    <t>1091614063V</t>
  </si>
  <si>
    <t>140 x 32</t>
  </si>
  <si>
    <t>1091614032V</t>
  </si>
  <si>
    <t>125 x 63</t>
  </si>
  <si>
    <t>1091612563V</t>
  </si>
  <si>
    <t>125 x 32</t>
  </si>
  <si>
    <t>1091612532V</t>
  </si>
  <si>
    <t>110 x 63</t>
  </si>
  <si>
    <t>1091611063V</t>
  </si>
  <si>
    <t>110 x 32</t>
  </si>
  <si>
    <t>1091610032V</t>
  </si>
  <si>
    <t>90 x 63</t>
  </si>
  <si>
    <t>109169063V</t>
  </si>
  <si>
    <t>90 x 32</t>
  </si>
  <si>
    <t>109169032V</t>
  </si>
  <si>
    <t>75 x 63</t>
  </si>
  <si>
    <t>109167563V</t>
  </si>
  <si>
    <t xml:space="preserve">W I T H   V A L V E </t>
  </si>
  <si>
    <t>75 x 32</t>
  </si>
  <si>
    <t>109167532V</t>
  </si>
  <si>
    <t>T A P P I N G   S A D D L E</t>
  </si>
  <si>
    <t>315 x 110</t>
  </si>
  <si>
    <t>315 x 63</t>
  </si>
  <si>
    <t>315 x 32</t>
  </si>
  <si>
    <t>250 x 110</t>
  </si>
  <si>
    <t>250 x 90</t>
  </si>
  <si>
    <t>250 x 50</t>
  </si>
  <si>
    <t>250 x 40</t>
  </si>
  <si>
    <t>225 x 110</t>
  </si>
  <si>
    <t>225 x 90</t>
  </si>
  <si>
    <t>225 x 50</t>
  </si>
  <si>
    <t>225 x 40</t>
  </si>
  <si>
    <t>225 x 25</t>
  </si>
  <si>
    <t>200 x 110</t>
  </si>
  <si>
    <t>200 x 90</t>
  </si>
  <si>
    <t>200 x 50</t>
  </si>
  <si>
    <t>200 x 40</t>
  </si>
  <si>
    <t>200 x 25</t>
  </si>
  <si>
    <t>180 x 110</t>
  </si>
  <si>
    <t>180 x 90</t>
  </si>
  <si>
    <t>180 x 50</t>
  </si>
  <si>
    <t>180 x 40</t>
  </si>
  <si>
    <t>180 x 25</t>
  </si>
  <si>
    <t>160 x 110</t>
  </si>
  <si>
    <t>160 x 90</t>
  </si>
  <si>
    <t>160 x 50</t>
  </si>
  <si>
    <t>160 x 40</t>
  </si>
  <si>
    <t>160 x 25</t>
  </si>
  <si>
    <t>140 x 50</t>
  </si>
  <si>
    <t>140 x 40</t>
  </si>
  <si>
    <t>140 x 25</t>
  </si>
  <si>
    <t>125 x 90</t>
  </si>
  <si>
    <t>125 x 50</t>
  </si>
  <si>
    <t>125 x 40</t>
  </si>
  <si>
    <t>125 x 25</t>
  </si>
  <si>
    <t>90 x 50</t>
  </si>
  <si>
    <t>90 x 40</t>
  </si>
  <si>
    <t>90 x 25</t>
  </si>
  <si>
    <t>90 x 20</t>
  </si>
  <si>
    <t>75 x 50</t>
  </si>
  <si>
    <t>75 x 40</t>
  </si>
  <si>
    <t>75 x 25</t>
  </si>
  <si>
    <t>63 x 63</t>
  </si>
  <si>
    <t>63 x 50</t>
  </si>
  <si>
    <t>63 x 40</t>
  </si>
  <si>
    <t>63 x 32</t>
  </si>
  <si>
    <t>63 x 25</t>
  </si>
  <si>
    <t>63 x 20</t>
  </si>
  <si>
    <t>50 x 32</t>
  </si>
  <si>
    <t>50 x 25</t>
  </si>
  <si>
    <t>50 x 20</t>
  </si>
  <si>
    <t>B R A N C H  S A D D L E</t>
  </si>
  <si>
    <t>110 x 50</t>
  </si>
  <si>
    <t>110 x 40</t>
  </si>
  <si>
    <t>110 x 25</t>
  </si>
  <si>
    <t>40 x 32</t>
  </si>
  <si>
    <t>40 x 25</t>
  </si>
  <si>
    <t>40 x 20</t>
  </si>
  <si>
    <t xml:space="preserve"> M o n o b l o c</t>
  </si>
  <si>
    <t xml:space="preserve"> B R A N C H  S A D D L E </t>
  </si>
  <si>
    <t>250 x 25</t>
  </si>
  <si>
    <t>250 x 20</t>
  </si>
  <si>
    <t>225 x 20</t>
  </si>
  <si>
    <t>200 x 20</t>
  </si>
  <si>
    <t>180 x 20</t>
  </si>
  <si>
    <t>160 x 20</t>
  </si>
  <si>
    <t>140 x 20</t>
  </si>
  <si>
    <t>125 x 20</t>
  </si>
  <si>
    <t>75 x 20</t>
  </si>
  <si>
    <t xml:space="preserve">T A P P I N G  S A D D L E </t>
  </si>
  <si>
    <t>110 x 20</t>
  </si>
  <si>
    <t>M o n o b l o c</t>
  </si>
  <si>
    <t>E L E C T R O F U S I O N  S P I G O T  S A D D L E</t>
  </si>
  <si>
    <t>160 x 125</t>
  </si>
  <si>
    <t>125 x 110</t>
  </si>
  <si>
    <t>110 x 90</t>
  </si>
  <si>
    <t>90 x 75</t>
  </si>
  <si>
    <t>50 x 40</t>
  </si>
  <si>
    <t>32 x 25</t>
  </si>
  <si>
    <t>R E D U C I N G   T E E   9 0 °</t>
  </si>
  <si>
    <t>32 x 20</t>
  </si>
  <si>
    <t>T E E   9 0 °</t>
  </si>
  <si>
    <t xml:space="preserve">E L B O W   1 1 ° </t>
  </si>
  <si>
    <t>E L B O W   3 0 °</t>
  </si>
  <si>
    <t>E L B O W   4 5 °</t>
  </si>
  <si>
    <t>E L B O W   9 0 °</t>
  </si>
  <si>
    <t>C A P</t>
  </si>
  <si>
    <t>315 x 250</t>
  </si>
  <si>
    <t>250 x 225</t>
  </si>
  <si>
    <t>225 x 200</t>
  </si>
  <si>
    <t>225 x 160</t>
  </si>
  <si>
    <t>200 x 160</t>
  </si>
  <si>
    <t>180 x 125</t>
  </si>
  <si>
    <t xml:space="preserve">R E D U C E R </t>
  </si>
  <si>
    <t>P N  1 0</t>
  </si>
  <si>
    <t>C O U P L I N G   ( S O C K E T )</t>
  </si>
  <si>
    <t>P N  1 6</t>
  </si>
  <si>
    <t xml:space="preserve">C O D E </t>
  </si>
  <si>
    <t>D I S C O U N T                       ( % )</t>
  </si>
  <si>
    <t xml:space="preserve">P R I C E                                 ( EUR ) </t>
  </si>
  <si>
    <r>
      <t xml:space="preserve">PACKAGING       </t>
    </r>
    <r>
      <rPr>
        <sz val="9"/>
        <rFont val="Calibri"/>
        <family val="2"/>
        <charset val="238"/>
        <scheme val="minor"/>
      </rPr>
      <t xml:space="preserve"> ( pcs )</t>
    </r>
  </si>
  <si>
    <r>
      <t xml:space="preserve">D I M E N S I O N      </t>
    </r>
    <r>
      <rPr>
        <sz val="9"/>
        <rFont val="Calibri"/>
        <family val="2"/>
        <charset val="238"/>
        <scheme val="minor"/>
      </rPr>
      <t xml:space="preserve"> ( mm )</t>
    </r>
  </si>
  <si>
    <t xml:space="preserve">D E S C R I P T I O N </t>
  </si>
  <si>
    <t xml:space="preserve">     0 1  &gt;  E L E C T R O F U S I O N   F I T T I N G S   E U R O S T A N D A R D   PE 100 / PE 100 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</si>
</sst>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Kč-405]_-;\-* #,##0.00\ [$Kč-405]_-;_-* &quot;-&quot;??\ [$Kč-405]_-;_-@_-"/>
    <numFmt numFmtId="165" formatCode="#,##0.00\ &quot;Kč&quot;"/>
  </numFmts>
  <fonts count="15" x14ac:knownFonts="1">
    <font>
      <sz val="10"/>
      <name val="Arial"/>
      <charset val="238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b/>
      <i/>
      <sz val="10"/>
      <name val="Calibri"/>
      <family val="2"/>
      <charset val="238"/>
      <scheme val="minor"/>
    </font>
    <font>
      <b/>
      <i/>
      <sz val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indexed="8"/>
      <name val="MS Sans Serif"/>
      <family val="2"/>
      <charset val="238"/>
    </font>
    <font>
      <b/>
      <sz val="10"/>
      <color theme="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2" fontId="13" fillId="0" borderId="0"/>
  </cellStyleXfs>
  <cellXfs count="156">
    <xf numFmtId="0" fontId="0" fillId="0" borderId="0" xfId="0"/>
    <xf numFmtId="0" fontId="2" fillId="0" borderId="0" xfId="0" applyFont="1"/>
    <xf numFmtId="2" fontId="2" fillId="0" borderId="0" xfId="0" applyNumberFormat="1" applyFont="1"/>
    <xf numFmtId="2" fontId="3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2" borderId="0" xfId="0" applyFont="1" applyFill="1"/>
    <xf numFmtId="2" fontId="3" fillId="2" borderId="0" xfId="0" applyNumberFormat="1" applyFont="1" applyFill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left"/>
    </xf>
    <xf numFmtId="2" fontId="6" fillId="2" borderId="4" xfId="0" applyNumberFormat="1" applyFont="1" applyFill="1" applyBorder="1" applyAlignment="1">
      <alignment horizontal="center"/>
    </xf>
    <xf numFmtId="2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3" fillId="2" borderId="5" xfId="0" applyFont="1" applyFill="1" applyBorder="1" applyAlignment="1">
      <alignment horizontal="left"/>
    </xf>
    <xf numFmtId="4" fontId="6" fillId="3" borderId="6" xfId="0" applyNumberFormat="1" applyFont="1" applyFill="1" applyBorder="1" applyAlignment="1">
      <alignment horizontal="center"/>
    </xf>
    <xf numFmtId="4" fontId="2" fillId="2" borderId="7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4" fontId="6" fillId="3" borderId="8" xfId="0" applyNumberFormat="1" applyFont="1" applyFill="1" applyBorder="1" applyAlignment="1">
      <alignment horizontal="center"/>
    </xf>
    <xf numFmtId="4" fontId="2" fillId="2" borderId="9" xfId="0" applyNumberFormat="1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left"/>
    </xf>
    <xf numFmtId="0" fontId="6" fillId="4" borderId="5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2" fontId="6" fillId="2" borderId="10" xfId="0" applyNumberFormat="1" applyFont="1" applyFill="1" applyBorder="1" applyAlignment="1">
      <alignment horizontal="center"/>
    </xf>
    <xf numFmtId="2" fontId="2" fillId="2" borderId="11" xfId="0" applyNumberFormat="1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3" fillId="0" borderId="12" xfId="0" applyFont="1" applyBorder="1" applyAlignment="1">
      <alignment horizontal="left"/>
    </xf>
    <xf numFmtId="2" fontId="6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9" fontId="2" fillId="0" borderId="0" xfId="1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4" borderId="12" xfId="0" applyFont="1" applyFill="1" applyBorder="1" applyAlignment="1">
      <alignment horizontal="left"/>
    </xf>
    <xf numFmtId="0" fontId="6" fillId="2" borderId="12" xfId="0" applyFont="1" applyFill="1" applyBorder="1" applyAlignment="1">
      <alignment horizontal="center"/>
    </xf>
    <xf numFmtId="0" fontId="2" fillId="0" borderId="5" xfId="0" applyFont="1" applyBorder="1"/>
    <xf numFmtId="2" fontId="6" fillId="5" borderId="6" xfId="0" applyNumberFormat="1" applyFont="1" applyFill="1" applyBorder="1" applyAlignment="1">
      <alignment horizontal="center"/>
    </xf>
    <xf numFmtId="2" fontId="2" fillId="5" borderId="7" xfId="0" applyNumberFormat="1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2" fontId="6" fillId="5" borderId="8" xfId="0" applyNumberFormat="1" applyFont="1" applyFill="1" applyBorder="1" applyAlignment="1">
      <alignment horizontal="center"/>
    </xf>
    <xf numFmtId="2" fontId="2" fillId="5" borderId="9" xfId="0" applyNumberFormat="1" applyFont="1" applyFill="1" applyBorder="1" applyAlignment="1">
      <alignment horizontal="center"/>
    </xf>
    <xf numFmtId="4" fontId="6" fillId="5" borderId="8" xfId="0" applyNumberFormat="1" applyFont="1" applyFill="1" applyBorder="1" applyAlignment="1">
      <alignment horizontal="center"/>
    </xf>
    <xf numFmtId="4" fontId="2" fillId="5" borderId="9" xfId="0" applyNumberFormat="1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6" fillId="5" borderId="9" xfId="0" applyFont="1" applyFill="1" applyBorder="1" applyAlignment="1">
      <alignment horizontal="center"/>
    </xf>
    <xf numFmtId="0" fontId="2" fillId="2" borderId="5" xfId="0" applyFont="1" applyFill="1" applyBorder="1"/>
    <xf numFmtId="4" fontId="6" fillId="2" borderId="4" xfId="0" applyNumberFormat="1" applyFont="1" applyFill="1" applyBorder="1" applyAlignment="1">
      <alignment horizontal="center"/>
    </xf>
    <xf numFmtId="4" fontId="2" fillId="2" borderId="0" xfId="0" applyNumberFormat="1" applyFont="1" applyFill="1" applyAlignment="1">
      <alignment horizontal="center"/>
    </xf>
    <xf numFmtId="2" fontId="2" fillId="2" borderId="4" xfId="0" applyNumberFormat="1" applyFont="1" applyFill="1" applyBorder="1"/>
    <xf numFmtId="2" fontId="2" fillId="2" borderId="10" xfId="0" applyNumberFormat="1" applyFont="1" applyFill="1" applyBorder="1" applyAlignment="1">
      <alignment horizontal="center"/>
    </xf>
    <xf numFmtId="0" fontId="9" fillId="2" borderId="11" xfId="0" applyFont="1" applyFill="1" applyBorder="1" applyAlignment="1">
      <alignment horizontal="right"/>
    </xf>
    <xf numFmtId="0" fontId="7" fillId="0" borderId="12" xfId="0" applyFont="1" applyBorder="1" applyAlignment="1">
      <alignment horizontal="center"/>
    </xf>
    <xf numFmtId="2" fontId="7" fillId="0" borderId="0" xfId="0" applyNumberFormat="1" applyFont="1" applyAlignment="1">
      <alignment horizontal="center"/>
    </xf>
    <xf numFmtId="0" fontId="10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2" fontId="4" fillId="5" borderId="0" xfId="0" applyNumberFormat="1" applyFont="1" applyFill="1" applyAlignment="1">
      <alignment horizontal="center" vertical="center" wrapText="1"/>
    </xf>
    <xf numFmtId="0" fontId="4" fillId="5" borderId="0" xfId="0" applyFont="1" applyFill="1" applyAlignment="1">
      <alignment horizontal="right"/>
    </xf>
    <xf numFmtId="0" fontId="10" fillId="5" borderId="0" xfId="0" applyFont="1" applyFill="1" applyAlignment="1">
      <alignment horizontal="right"/>
    </xf>
    <xf numFmtId="0" fontId="7" fillId="5" borderId="0" xfId="0" applyFont="1" applyFill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3" fillId="0" borderId="3" xfId="0" applyFont="1" applyBorder="1" applyAlignment="1">
      <alignment horizontal="left"/>
    </xf>
    <xf numFmtId="4" fontId="7" fillId="0" borderId="0" xfId="0" applyNumberFormat="1" applyFont="1"/>
    <xf numFmtId="2" fontId="6" fillId="4" borderId="10" xfId="0" applyNumberFormat="1" applyFont="1" applyFill="1" applyBorder="1" applyAlignment="1">
      <alignment horizontal="center"/>
    </xf>
    <xf numFmtId="0" fontId="2" fillId="2" borderId="12" xfId="0" applyFont="1" applyFill="1" applyBorder="1"/>
    <xf numFmtId="0" fontId="2" fillId="2" borderId="3" xfId="0" applyFont="1" applyFill="1" applyBorder="1"/>
    <xf numFmtId="2" fontId="6" fillId="3" borderId="6" xfId="0" applyNumberFormat="1" applyFont="1" applyFill="1" applyBorder="1" applyAlignment="1">
      <alignment horizontal="center"/>
    </xf>
    <xf numFmtId="2" fontId="2" fillId="2" borderId="7" xfId="0" applyNumberFormat="1" applyFont="1" applyFill="1" applyBorder="1" applyAlignment="1">
      <alignment horizontal="center"/>
    </xf>
    <xf numFmtId="2" fontId="6" fillId="3" borderId="8" xfId="0" applyNumberFormat="1" applyFont="1" applyFill="1" applyBorder="1" applyAlignment="1">
      <alignment horizontal="center"/>
    </xf>
    <xf numFmtId="2" fontId="2" fillId="2" borderId="9" xfId="0" applyNumberFormat="1" applyFon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/>
    </xf>
    <xf numFmtId="2" fontId="2" fillId="4" borderId="11" xfId="0" applyNumberFormat="1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2" fillId="0" borderId="12" xfId="0" applyFont="1" applyBorder="1"/>
    <xf numFmtId="2" fontId="11" fillId="5" borderId="0" xfId="0" applyNumberFormat="1" applyFont="1" applyFill="1" applyAlignment="1">
      <alignment horizontal="center" vertical="center" wrapText="1"/>
    </xf>
    <xf numFmtId="2" fontId="6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2" fillId="4" borderId="7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0" xfId="0" applyFont="1" applyFill="1" applyAlignment="1">
      <alignment horizontal="left"/>
    </xf>
    <xf numFmtId="0" fontId="2" fillId="4" borderId="2" xfId="0" applyFont="1" applyFill="1" applyBorder="1" applyAlignment="1">
      <alignment horizontal="center"/>
    </xf>
    <xf numFmtId="2" fontId="2" fillId="4" borderId="0" xfId="0" applyNumberFormat="1" applyFont="1" applyFill="1" applyAlignment="1">
      <alignment horizontal="center"/>
    </xf>
    <xf numFmtId="4" fontId="2" fillId="0" borderId="7" xfId="0" applyNumberFormat="1" applyFont="1" applyBorder="1" applyAlignment="1">
      <alignment horizontal="center"/>
    </xf>
    <xf numFmtId="2" fontId="6" fillId="2" borderId="2" xfId="0" applyNumberFormat="1" applyFont="1" applyFill="1" applyBorder="1" applyAlignment="1">
      <alignment horizontal="center"/>
    </xf>
    <xf numFmtId="0" fontId="2" fillId="0" borderId="0" xfId="0" applyFont="1" applyAlignment="1">
      <alignment horizontal="left" indent="1"/>
    </xf>
    <xf numFmtId="4" fontId="2" fillId="0" borderId="0" xfId="0" applyNumberFormat="1" applyFont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9" fontId="2" fillId="0" borderId="0" xfId="1" applyFont="1" applyFill="1" applyBorder="1" applyAlignment="1">
      <alignment horizontal="center"/>
    </xf>
    <xf numFmtId="2" fontId="12" fillId="0" borderId="0" xfId="0" applyNumberFormat="1" applyFont="1"/>
    <xf numFmtId="2" fontId="4" fillId="0" borderId="0" xfId="0" applyNumberFormat="1" applyFont="1"/>
    <xf numFmtId="0" fontId="4" fillId="0" borderId="0" xfId="0" applyFont="1"/>
    <xf numFmtId="2" fontId="4" fillId="0" borderId="0" xfId="2" applyFont="1" applyAlignment="1">
      <alignment horizontal="center" vertical="center" shrinkToFit="1"/>
    </xf>
    <xf numFmtId="1" fontId="4" fillId="0" borderId="0" xfId="0" applyNumberFormat="1" applyFont="1" applyAlignment="1">
      <alignment horizontal="center" vertical="center" wrapText="1"/>
    </xf>
    <xf numFmtId="1" fontId="4" fillId="5" borderId="13" xfId="0" applyNumberFormat="1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2" fillId="5" borderId="19" xfId="0" applyFont="1" applyFill="1" applyBorder="1" applyAlignment="1">
      <alignment horizontal="center" vertical="center"/>
    </xf>
    <xf numFmtId="0" fontId="12" fillId="5" borderId="16" xfId="0" applyFont="1" applyFill="1" applyBorder="1" applyAlignment="1">
      <alignment horizontal="center" vertical="center"/>
    </xf>
    <xf numFmtId="0" fontId="12" fillId="5" borderId="14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165" fontId="2" fillId="5" borderId="17" xfId="0" applyNumberFormat="1" applyFont="1" applyFill="1" applyBorder="1" applyAlignment="1">
      <alignment horizontal="center" vertical="center" wrapText="1"/>
    </xf>
    <xf numFmtId="165" fontId="2" fillId="5" borderId="15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4" xfId="0" applyFont="1" applyBorder="1" applyAlignment="1">
      <alignment horizontal="center"/>
    </xf>
  </cellXfs>
  <cellStyles count="3">
    <cellStyle name="Normal_Hoja1 3" xfId="2" xr:uid="{E1D4C459-1531-4C8B-A039-AE7E4ADE5559}"/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13" Type="http://schemas.openxmlformats.org/officeDocument/2006/relationships/image" Target="../media/image12.png"/><Relationship Id="rId18" Type="http://schemas.openxmlformats.org/officeDocument/2006/relationships/image" Target="../media/image17.png"/><Relationship Id="rId26" Type="http://schemas.openxmlformats.org/officeDocument/2006/relationships/image" Target="../media/image25.png"/><Relationship Id="rId3" Type="http://schemas.openxmlformats.org/officeDocument/2006/relationships/image" Target="../media/image2.jpeg"/><Relationship Id="rId21" Type="http://schemas.openxmlformats.org/officeDocument/2006/relationships/image" Target="../media/image20.png"/><Relationship Id="rId7" Type="http://schemas.openxmlformats.org/officeDocument/2006/relationships/image" Target="../media/image6.png"/><Relationship Id="rId12" Type="http://schemas.openxmlformats.org/officeDocument/2006/relationships/image" Target="../media/image11.png"/><Relationship Id="rId17" Type="http://schemas.openxmlformats.org/officeDocument/2006/relationships/image" Target="../media/image16.png"/><Relationship Id="rId25" Type="http://schemas.openxmlformats.org/officeDocument/2006/relationships/image" Target="../media/image24.jpeg"/><Relationship Id="rId2" Type="http://schemas.openxmlformats.org/officeDocument/2006/relationships/image" Target="../media/image1.jpeg"/><Relationship Id="rId16" Type="http://schemas.openxmlformats.org/officeDocument/2006/relationships/image" Target="../media/image15.png"/><Relationship Id="rId20" Type="http://schemas.openxmlformats.org/officeDocument/2006/relationships/image" Target="../media/image19.png"/><Relationship Id="rId29" Type="http://schemas.openxmlformats.org/officeDocument/2006/relationships/image" Target="../media/image28.jpeg"/><Relationship Id="rId1" Type="http://schemas.openxmlformats.org/officeDocument/2006/relationships/hyperlink" Target="#'DISCOUNT CARD'!A1"/><Relationship Id="rId6" Type="http://schemas.openxmlformats.org/officeDocument/2006/relationships/image" Target="../media/image5.png"/><Relationship Id="rId11" Type="http://schemas.openxmlformats.org/officeDocument/2006/relationships/image" Target="../media/image10.jpeg"/><Relationship Id="rId24" Type="http://schemas.openxmlformats.org/officeDocument/2006/relationships/image" Target="../media/image23.png"/><Relationship Id="rId5" Type="http://schemas.openxmlformats.org/officeDocument/2006/relationships/image" Target="../media/image4.png"/><Relationship Id="rId15" Type="http://schemas.openxmlformats.org/officeDocument/2006/relationships/image" Target="../media/image14.png"/><Relationship Id="rId23" Type="http://schemas.openxmlformats.org/officeDocument/2006/relationships/image" Target="../media/image22.png"/><Relationship Id="rId28" Type="http://schemas.openxmlformats.org/officeDocument/2006/relationships/image" Target="../media/image27.jpeg"/><Relationship Id="rId10" Type="http://schemas.openxmlformats.org/officeDocument/2006/relationships/image" Target="../media/image9.png"/><Relationship Id="rId19" Type="http://schemas.openxmlformats.org/officeDocument/2006/relationships/image" Target="../media/image18.png"/><Relationship Id="rId31" Type="http://schemas.openxmlformats.org/officeDocument/2006/relationships/image" Target="../media/image30.jpeg"/><Relationship Id="rId4" Type="http://schemas.openxmlformats.org/officeDocument/2006/relationships/image" Target="../media/image3.jpeg"/><Relationship Id="rId9" Type="http://schemas.openxmlformats.org/officeDocument/2006/relationships/image" Target="../media/image8.png"/><Relationship Id="rId14" Type="http://schemas.openxmlformats.org/officeDocument/2006/relationships/image" Target="../media/image13.png"/><Relationship Id="rId22" Type="http://schemas.openxmlformats.org/officeDocument/2006/relationships/image" Target="../media/image21.png"/><Relationship Id="rId27" Type="http://schemas.openxmlformats.org/officeDocument/2006/relationships/image" Target="../media/image26.png"/><Relationship Id="rId30" Type="http://schemas.openxmlformats.org/officeDocument/2006/relationships/image" Target="../media/image29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24684</xdr:colOff>
      <xdr:row>2</xdr:row>
      <xdr:rowOff>36606</xdr:rowOff>
    </xdr:from>
    <xdr:ext cx="455046" cy="420921"/>
    <xdr:pic>
      <xdr:nvPicPr>
        <xdr:cNvPr id="2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3E4F2E4-191F-4DFD-8756-6741184DA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4897674" y="379506"/>
          <a:ext cx="455046" cy="420921"/>
        </a:xfrm>
        <a:prstGeom prst="rect">
          <a:avLst/>
        </a:prstGeom>
        <a:noFill/>
      </xdr:spPr>
    </xdr:pic>
    <xdr:clientData/>
  </xdr:oneCellAnchor>
  <xdr:oneCellAnchor>
    <xdr:from>
      <xdr:col>1</xdr:col>
      <xdr:colOff>620782</xdr:colOff>
      <xdr:row>161</xdr:row>
      <xdr:rowOff>109744</xdr:rowOff>
    </xdr:from>
    <xdr:ext cx="1275891" cy="1168925"/>
    <xdr:pic>
      <xdr:nvPicPr>
        <xdr:cNvPr id="3" name="Obrázek 2" descr="w30.JPG">
          <a:extLst>
            <a:ext uri="{FF2B5EF4-FFF2-40B4-BE49-F238E27FC236}">
              <a16:creationId xmlns:a16="http://schemas.microsoft.com/office/drawing/2014/main" id="{34751910-4971-4E98-807A-255791E990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22762" y="27711289"/>
          <a:ext cx="1275891" cy="1168925"/>
        </a:xfrm>
        <a:prstGeom prst="rect">
          <a:avLst/>
        </a:prstGeom>
      </xdr:spPr>
    </xdr:pic>
    <xdr:clientData/>
  </xdr:oneCellAnchor>
  <xdr:oneCellAnchor>
    <xdr:from>
      <xdr:col>1</xdr:col>
      <xdr:colOff>595104</xdr:colOff>
      <xdr:row>174</xdr:row>
      <xdr:rowOff>169379</xdr:rowOff>
    </xdr:from>
    <xdr:ext cx="1312463" cy="1158925"/>
    <xdr:pic>
      <xdr:nvPicPr>
        <xdr:cNvPr id="4" name="Obrázek 3" descr="W11.JPG">
          <a:extLst>
            <a:ext uri="{FF2B5EF4-FFF2-40B4-BE49-F238E27FC236}">
              <a16:creationId xmlns:a16="http://schemas.microsoft.com/office/drawing/2014/main" id="{45D15EA6-A7CF-44D1-B138-C803502BC2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00894" y="30005489"/>
          <a:ext cx="1312463" cy="1158925"/>
        </a:xfrm>
        <a:prstGeom prst="rect">
          <a:avLst/>
        </a:prstGeom>
      </xdr:spPr>
    </xdr:pic>
    <xdr:clientData/>
  </xdr:oneCellAnchor>
  <xdr:oneCellAnchor>
    <xdr:from>
      <xdr:col>1</xdr:col>
      <xdr:colOff>633205</xdr:colOff>
      <xdr:row>12</xdr:row>
      <xdr:rowOff>33131</xdr:rowOff>
    </xdr:from>
    <xdr:ext cx="1129665" cy="1129252"/>
    <xdr:pic>
      <xdr:nvPicPr>
        <xdr:cNvPr id="5" name="Picture 1">
          <a:extLst>
            <a:ext uri="{FF2B5EF4-FFF2-40B4-BE49-F238E27FC236}">
              <a16:creationId xmlns:a16="http://schemas.microsoft.com/office/drawing/2014/main" id="{A50701E9-49DA-4DFB-AEEA-8A436B36A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19945" y="2088626"/>
          <a:ext cx="1129665" cy="112925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799685</xdr:colOff>
      <xdr:row>65</xdr:row>
      <xdr:rowOff>157371</xdr:rowOff>
    </xdr:from>
    <xdr:ext cx="712470" cy="1196589"/>
    <xdr:pic>
      <xdr:nvPicPr>
        <xdr:cNvPr id="6" name="Picture 2">
          <a:extLst>
            <a:ext uri="{FF2B5EF4-FFF2-40B4-BE49-F238E27FC236}">
              <a16:creationId xmlns:a16="http://schemas.microsoft.com/office/drawing/2014/main" id="{B81BC474-4E09-47DC-A499-75F3F3D65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218785" y="11303526"/>
          <a:ext cx="712470" cy="119658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886239</xdr:colOff>
      <xdr:row>98</xdr:row>
      <xdr:rowOff>24853</xdr:rowOff>
    </xdr:from>
    <xdr:ext cx="815340" cy="1195347"/>
    <xdr:pic>
      <xdr:nvPicPr>
        <xdr:cNvPr id="7" name="Picture 3">
          <a:extLst>
            <a:ext uri="{FF2B5EF4-FFF2-40B4-BE49-F238E27FC236}">
              <a16:creationId xmlns:a16="http://schemas.microsoft.com/office/drawing/2014/main" id="{F261EFC5-EC8A-44A2-980A-C7100208C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221519" y="16823143"/>
          <a:ext cx="815340" cy="119534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778564</xdr:colOff>
      <xdr:row>123</xdr:row>
      <xdr:rowOff>33130</xdr:rowOff>
    </xdr:from>
    <xdr:ext cx="1093470" cy="1129251"/>
    <xdr:pic>
      <xdr:nvPicPr>
        <xdr:cNvPr id="8" name="Picture 4">
          <a:extLst>
            <a:ext uri="{FF2B5EF4-FFF2-40B4-BE49-F238E27FC236}">
              <a16:creationId xmlns:a16="http://schemas.microsoft.com/office/drawing/2014/main" id="{E5673135-4CF3-480D-9D41-BC0AB9A40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220524" y="21119575"/>
          <a:ext cx="1093470" cy="112925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877956</xdr:colOff>
      <xdr:row>143</xdr:row>
      <xdr:rowOff>57978</xdr:rowOff>
    </xdr:from>
    <xdr:ext cx="902970" cy="1277178"/>
    <xdr:pic>
      <xdr:nvPicPr>
        <xdr:cNvPr id="9" name="Picture 5">
          <a:extLst>
            <a:ext uri="{FF2B5EF4-FFF2-40B4-BE49-F238E27FC236}">
              <a16:creationId xmlns:a16="http://schemas.microsoft.com/office/drawing/2014/main" id="{73F1C09C-7152-432A-9410-2DBD92C55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220856" y="24571518"/>
          <a:ext cx="902970" cy="127717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554934</xdr:colOff>
      <xdr:row>187</xdr:row>
      <xdr:rowOff>140805</xdr:rowOff>
    </xdr:from>
    <xdr:ext cx="1394460" cy="1160393"/>
    <xdr:pic>
      <xdr:nvPicPr>
        <xdr:cNvPr id="10" name="Picture 6">
          <a:extLst>
            <a:ext uri="{FF2B5EF4-FFF2-40B4-BE49-F238E27FC236}">
              <a16:creationId xmlns:a16="http://schemas.microsoft.com/office/drawing/2014/main" id="{5615DF4A-DBB6-4E36-8F8F-4CA75495C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160724" y="32198145"/>
          <a:ext cx="1394460" cy="116039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126055</xdr:colOff>
      <xdr:row>207</xdr:row>
      <xdr:rowOff>76199</xdr:rowOff>
    </xdr:from>
    <xdr:ext cx="2145951" cy="1055636"/>
    <xdr:pic>
      <xdr:nvPicPr>
        <xdr:cNvPr id="11" name="Obrázek 10" descr="teekit.JPG">
          <a:extLst>
            <a:ext uri="{FF2B5EF4-FFF2-40B4-BE49-F238E27FC236}">
              <a16:creationId xmlns:a16="http://schemas.microsoft.com/office/drawing/2014/main" id="{58B3E0CB-CA8F-46F4-BFF6-B6D974D8CD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739465" y="35566349"/>
          <a:ext cx="2145951" cy="1055636"/>
        </a:xfrm>
        <a:prstGeom prst="rect">
          <a:avLst/>
        </a:prstGeom>
      </xdr:spPr>
    </xdr:pic>
    <xdr:clientData/>
  </xdr:oneCellAnchor>
  <xdr:oneCellAnchor>
    <xdr:from>
      <xdr:col>1</xdr:col>
      <xdr:colOff>828260</xdr:colOff>
      <xdr:row>258</xdr:row>
      <xdr:rowOff>124235</xdr:rowOff>
    </xdr:from>
    <xdr:ext cx="1062990" cy="1198493"/>
    <xdr:pic>
      <xdr:nvPicPr>
        <xdr:cNvPr id="12" name="Picture 8">
          <a:extLst>
            <a:ext uri="{FF2B5EF4-FFF2-40B4-BE49-F238E27FC236}">
              <a16:creationId xmlns:a16="http://schemas.microsoft.com/office/drawing/2014/main" id="{92F858A5-82A6-4E2E-B415-E5F053F648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216880" y="44360240"/>
          <a:ext cx="1062990" cy="119849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654326</xdr:colOff>
      <xdr:row>344</xdr:row>
      <xdr:rowOff>132521</xdr:rowOff>
    </xdr:from>
    <xdr:ext cx="1427030" cy="1437944"/>
    <xdr:pic>
      <xdr:nvPicPr>
        <xdr:cNvPr id="13" name="Picture 9">
          <a:extLst>
            <a:ext uri="{FF2B5EF4-FFF2-40B4-BE49-F238E27FC236}">
              <a16:creationId xmlns:a16="http://schemas.microsoft.com/office/drawing/2014/main" id="{35272059-093D-49AF-92E2-8283D4E32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218206" y="59115131"/>
          <a:ext cx="1427030" cy="143794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710256</xdr:colOff>
      <xdr:row>458</xdr:row>
      <xdr:rowOff>435</xdr:rowOff>
    </xdr:from>
    <xdr:ext cx="952500" cy="1201062"/>
    <xdr:pic>
      <xdr:nvPicPr>
        <xdr:cNvPr id="14" name="Picture 10">
          <a:extLst>
            <a:ext uri="{FF2B5EF4-FFF2-40B4-BE49-F238E27FC236}">
              <a16:creationId xmlns:a16="http://schemas.microsoft.com/office/drawing/2014/main" id="{BC0EC5DA-834E-4707-8BA0-5C1450067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220796" y="78524535"/>
          <a:ext cx="952500" cy="120106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491987</xdr:colOff>
      <xdr:row>471</xdr:row>
      <xdr:rowOff>112229</xdr:rowOff>
    </xdr:from>
    <xdr:ext cx="1624965" cy="1284798"/>
    <xdr:pic>
      <xdr:nvPicPr>
        <xdr:cNvPr id="15" name="Picture 11">
          <a:extLst>
            <a:ext uri="{FF2B5EF4-FFF2-40B4-BE49-F238E27FC236}">
              <a16:creationId xmlns:a16="http://schemas.microsoft.com/office/drawing/2014/main" id="{893AA5D8-88DC-4AE1-984E-DC9A8A451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101587" y="80865179"/>
          <a:ext cx="1624965" cy="128479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712304</xdr:colOff>
      <xdr:row>485</xdr:row>
      <xdr:rowOff>124234</xdr:rowOff>
    </xdr:from>
    <xdr:ext cx="1167765" cy="886818"/>
    <xdr:pic>
      <xdr:nvPicPr>
        <xdr:cNvPr id="16" name="Picture 12">
          <a:extLst>
            <a:ext uri="{FF2B5EF4-FFF2-40B4-BE49-F238E27FC236}">
              <a16:creationId xmlns:a16="http://schemas.microsoft.com/office/drawing/2014/main" id="{F0B3D884-F4FB-45DD-89B9-02E858DBD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222844" y="83279389"/>
          <a:ext cx="1167765" cy="88681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624072</xdr:colOff>
      <xdr:row>499</xdr:row>
      <xdr:rowOff>178898</xdr:rowOff>
    </xdr:from>
    <xdr:ext cx="1257300" cy="902722"/>
    <xdr:pic>
      <xdr:nvPicPr>
        <xdr:cNvPr id="17" name="Picture 13">
          <a:extLst>
            <a:ext uri="{FF2B5EF4-FFF2-40B4-BE49-F238E27FC236}">
              <a16:creationId xmlns:a16="http://schemas.microsoft.com/office/drawing/2014/main" id="{15699FD4-8D32-4780-B079-EBD549399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218432" y="85728638"/>
          <a:ext cx="1257300" cy="90272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927653</xdr:colOff>
      <xdr:row>514</xdr:row>
      <xdr:rowOff>149085</xdr:rowOff>
    </xdr:from>
    <xdr:ext cx="775335" cy="1209923"/>
    <xdr:pic>
      <xdr:nvPicPr>
        <xdr:cNvPr id="18" name="Picture 14">
          <a:extLst>
            <a:ext uri="{FF2B5EF4-FFF2-40B4-BE49-F238E27FC236}">
              <a16:creationId xmlns:a16="http://schemas.microsoft.com/office/drawing/2014/main" id="{4417D83C-E964-4DC2-B2EE-660D386BF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217213" y="88274385"/>
          <a:ext cx="775335" cy="120992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902805</xdr:colOff>
      <xdr:row>528</xdr:row>
      <xdr:rowOff>124241</xdr:rowOff>
    </xdr:from>
    <xdr:ext cx="836295" cy="1160395"/>
    <xdr:pic>
      <xdr:nvPicPr>
        <xdr:cNvPr id="19" name="Picture 15">
          <a:extLst>
            <a:ext uri="{FF2B5EF4-FFF2-40B4-BE49-F238E27FC236}">
              <a16:creationId xmlns:a16="http://schemas.microsoft.com/office/drawing/2014/main" id="{CEC76A29-4F6E-4A7D-A833-2FB790FE1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222845" y="90651746"/>
          <a:ext cx="836295" cy="116039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894521</xdr:colOff>
      <xdr:row>542</xdr:row>
      <xdr:rowOff>132525</xdr:rowOff>
    </xdr:from>
    <xdr:ext cx="880110" cy="950263"/>
    <xdr:pic>
      <xdr:nvPicPr>
        <xdr:cNvPr id="20" name="Picture 16">
          <a:extLst>
            <a:ext uri="{FF2B5EF4-FFF2-40B4-BE49-F238E27FC236}">
              <a16:creationId xmlns:a16="http://schemas.microsoft.com/office/drawing/2014/main" id="{385C8466-204A-4BD8-8ECC-402D114EF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222181" y="93062235"/>
          <a:ext cx="880110" cy="95026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902804</xdr:colOff>
      <xdr:row>556</xdr:row>
      <xdr:rowOff>132524</xdr:rowOff>
    </xdr:from>
    <xdr:ext cx="901065" cy="961694"/>
    <xdr:pic>
      <xdr:nvPicPr>
        <xdr:cNvPr id="21" name="Picture 17">
          <a:extLst>
            <a:ext uri="{FF2B5EF4-FFF2-40B4-BE49-F238E27FC236}">
              <a16:creationId xmlns:a16="http://schemas.microsoft.com/office/drawing/2014/main" id="{660D8CD1-BD90-4C8E-B7EB-D142072CDF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222844" y="95462534"/>
          <a:ext cx="901065" cy="96169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597175</xdr:colOff>
      <xdr:row>569</xdr:row>
      <xdr:rowOff>93179</xdr:rowOff>
    </xdr:from>
    <xdr:ext cx="1217295" cy="837289"/>
    <xdr:pic>
      <xdr:nvPicPr>
        <xdr:cNvPr id="22" name="Picture 18">
          <a:extLst>
            <a:ext uri="{FF2B5EF4-FFF2-40B4-BE49-F238E27FC236}">
              <a16:creationId xmlns:a16="http://schemas.microsoft.com/office/drawing/2014/main" id="{E48A2F6A-D226-4AAC-9955-38E24CA5D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202965" y="97652039"/>
          <a:ext cx="1217295" cy="83728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593862</xdr:colOff>
      <xdr:row>581</xdr:row>
      <xdr:rowOff>84897</xdr:rowOff>
    </xdr:from>
    <xdr:ext cx="1203115" cy="1020945"/>
    <xdr:pic>
      <xdr:nvPicPr>
        <xdr:cNvPr id="23" name="Picture 19">
          <a:extLst>
            <a:ext uri="{FF2B5EF4-FFF2-40B4-BE49-F238E27FC236}">
              <a16:creationId xmlns:a16="http://schemas.microsoft.com/office/drawing/2014/main" id="{56DE57F7-B47B-47ED-9423-14F97A757D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199652" y="99699252"/>
          <a:ext cx="1203115" cy="102094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512281</xdr:colOff>
      <xdr:row>592</xdr:row>
      <xdr:rowOff>151573</xdr:rowOff>
    </xdr:from>
    <xdr:ext cx="1391115" cy="952950"/>
    <xdr:pic>
      <xdr:nvPicPr>
        <xdr:cNvPr id="24" name="Picture 20">
          <a:extLst>
            <a:ext uri="{FF2B5EF4-FFF2-40B4-BE49-F238E27FC236}">
              <a16:creationId xmlns:a16="http://schemas.microsoft.com/office/drawing/2014/main" id="{76DDECC6-28F8-4C24-B2E7-0784C3DB7A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1125691" y="101649973"/>
          <a:ext cx="1391115" cy="952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563217</xdr:colOff>
      <xdr:row>415</xdr:row>
      <xdr:rowOff>124239</xdr:rowOff>
    </xdr:from>
    <xdr:ext cx="1333501" cy="1797012"/>
    <xdr:pic>
      <xdr:nvPicPr>
        <xdr:cNvPr id="25" name="Picture 1">
          <a:extLst>
            <a:ext uri="{FF2B5EF4-FFF2-40B4-BE49-F238E27FC236}">
              <a16:creationId xmlns:a16="http://schemas.microsoft.com/office/drawing/2014/main" id="{D9C8EEBA-BC70-40D6-8CE0-E0D38377D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70912" y="71277894"/>
          <a:ext cx="1333501" cy="179701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305222</xdr:colOff>
      <xdr:row>439</xdr:row>
      <xdr:rowOff>93197</xdr:rowOff>
    </xdr:from>
    <xdr:ext cx="1693462" cy="894418"/>
    <xdr:pic>
      <xdr:nvPicPr>
        <xdr:cNvPr id="26" name="Picture 2">
          <a:extLst>
            <a:ext uri="{FF2B5EF4-FFF2-40B4-BE49-F238E27FC236}">
              <a16:creationId xmlns:a16="http://schemas.microsoft.com/office/drawing/2014/main" id="{E9CA396F-CC73-4756-9AC5-D6C8C6C3B2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14822" y="75363557"/>
          <a:ext cx="1693462" cy="89441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323022</xdr:colOff>
      <xdr:row>447</xdr:row>
      <xdr:rowOff>49696</xdr:rowOff>
    </xdr:from>
    <xdr:ext cx="1810082" cy="762705"/>
    <xdr:pic>
      <xdr:nvPicPr>
        <xdr:cNvPr id="27" name="Picture 3">
          <a:extLst>
            <a:ext uri="{FF2B5EF4-FFF2-40B4-BE49-F238E27FC236}">
              <a16:creationId xmlns:a16="http://schemas.microsoft.com/office/drawing/2014/main" id="{E754E44D-35F8-4422-BEE3-087AD7CF5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936432" y="76691656"/>
          <a:ext cx="1810082" cy="76270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823180</xdr:colOff>
      <xdr:row>327</xdr:row>
      <xdr:rowOff>171450</xdr:rowOff>
    </xdr:from>
    <xdr:ext cx="704629" cy="861234"/>
    <xdr:pic>
      <xdr:nvPicPr>
        <xdr:cNvPr id="28" name="Obrázek 27" descr="PE100 spigot saddle monobloc O40.JPG">
          <a:extLst>
            <a:ext uri="{FF2B5EF4-FFF2-40B4-BE49-F238E27FC236}">
              <a16:creationId xmlns:a16="http://schemas.microsoft.com/office/drawing/2014/main" id="{CBA7E60C-7FB7-4B16-8197-513EFCD801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19420" y="56231790"/>
          <a:ext cx="704629" cy="861234"/>
        </a:xfrm>
        <a:prstGeom prst="rect">
          <a:avLst/>
        </a:prstGeom>
      </xdr:spPr>
    </xdr:pic>
    <xdr:clientData/>
  </xdr:oneCellAnchor>
  <xdr:oneCellAnchor>
    <xdr:from>
      <xdr:col>1</xdr:col>
      <xdr:colOff>819151</xdr:colOff>
      <xdr:row>334</xdr:row>
      <xdr:rowOff>17868</xdr:rowOff>
    </xdr:from>
    <xdr:ext cx="717191" cy="895611"/>
    <xdr:pic>
      <xdr:nvPicPr>
        <xdr:cNvPr id="29" name="Obrázek 28" descr="PE100 spigot saddle monobloc O110.JPG">
          <a:extLst>
            <a:ext uri="{FF2B5EF4-FFF2-40B4-BE49-F238E27FC236}">
              <a16:creationId xmlns:a16="http://schemas.microsoft.com/office/drawing/2014/main" id="{8B7111C5-9FD0-424B-9A69-92B6D40188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15391" y="57285978"/>
          <a:ext cx="717191" cy="895611"/>
        </a:xfrm>
        <a:prstGeom prst="rect">
          <a:avLst/>
        </a:prstGeom>
      </xdr:spPr>
    </xdr:pic>
    <xdr:clientData/>
  </xdr:oneCellAnchor>
  <xdr:oneCellAnchor>
    <xdr:from>
      <xdr:col>1</xdr:col>
      <xdr:colOff>844826</xdr:colOff>
      <xdr:row>234</xdr:row>
      <xdr:rowOff>99391</xdr:rowOff>
    </xdr:from>
    <xdr:ext cx="1004763" cy="1101332"/>
    <xdr:pic>
      <xdr:nvPicPr>
        <xdr:cNvPr id="30" name="Obrázek 29" descr="PE100 spigot tee monobloc O40.JPG">
          <a:extLst>
            <a:ext uri="{FF2B5EF4-FFF2-40B4-BE49-F238E27FC236}">
              <a16:creationId xmlns:a16="http://schemas.microsoft.com/office/drawing/2014/main" id="{034B95DB-4CCC-4772-823A-29AAF051D8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1218206" y="40214881"/>
          <a:ext cx="1004763" cy="1101332"/>
        </a:xfrm>
        <a:prstGeom prst="rect">
          <a:avLst/>
        </a:prstGeom>
      </xdr:spPr>
    </xdr:pic>
    <xdr:clientData/>
  </xdr:oneCellAnchor>
  <xdr:oneCellAnchor>
    <xdr:from>
      <xdr:col>1</xdr:col>
      <xdr:colOff>778566</xdr:colOff>
      <xdr:row>241</xdr:row>
      <xdr:rowOff>16565</xdr:rowOff>
    </xdr:from>
    <xdr:ext cx="1068148" cy="1456993"/>
    <xdr:pic>
      <xdr:nvPicPr>
        <xdr:cNvPr id="31" name="Obrázek 30" descr="PE100 spigot tee monobloc O110.JPG">
          <a:extLst>
            <a:ext uri="{FF2B5EF4-FFF2-40B4-BE49-F238E27FC236}">
              <a16:creationId xmlns:a16="http://schemas.microsoft.com/office/drawing/2014/main" id="{DB3D3170-FA7C-4458-AFB9-AAF01A8573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1220526" y="41339825"/>
          <a:ext cx="1068148" cy="1456993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info\Desktop\Cen&#237;ky\Cen&#237;ky%20FUSAMATIC\2014\Cen&#237;ky\Cen&#237;ky%20HYDRODIF\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info\Desktop\Cen&#237;ky\Cen&#237;ky%20FUSAMATIC\2014\Cen&#237;ky\Cen&#237;ky%20HYDRODIF\Hydrodif%20CZK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levelings-my.sharepoint.com/personal/jiri_clevelings_cz/Documents/Dokumenty/CLEVELINGS%20CEN&#205;KY%202022/CLEVELINGS%20CENI&#769;K%20CZK%20%20JG%20v01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omas\Downloads\____Webov&#233;_str&#225;nky_clevelings.cz_-_napln&#283;n&#237;_cen&#237;k&#367;_ke_sta&#382;en&#237;_do_webu_-_V&#205;CEPR&#193;CE\2023_CLEVELINGS%20EXPORT%20PRICELIST%20EN%20EUR.xlsx" TargetMode="External"/><Relationship Id="rId1" Type="http://schemas.openxmlformats.org/officeDocument/2006/relationships/externalLinkPath" Target="/Users/tomas/Downloads/____Webov&#233;_str&#225;nky_clevelings.cz_-_napln&#283;n&#237;_cen&#237;k&#367;_ke_sta&#382;en&#237;_do_webu_-_V&#205;CEPR&#193;CE/2023_CLEVELINGS%20EXPORT%20PRICELIST%20EN%20EU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1"/>
      <sheetName val="List2"/>
      <sheetName val="List4"/>
      <sheetName val="List3"/>
      <sheetName val="List6"/>
      <sheetName val="List8"/>
      <sheetName val="List7"/>
      <sheetName val="List5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PP šroubení a montážní klíče</v>
          </cell>
        </row>
      </sheetData>
      <sheetData sheetId="6"/>
      <sheetData sheetId="7">
        <row r="4">
          <cell r="B4" t="str">
            <v>Zpětná klapka - připojení lepení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batový list"/>
      <sheetName val="TRYSKY (str.4-17)"/>
      <sheetName val="Dnové výpusti (str.18-21)"/>
      <sheetName val="SKIMMERY (str.22-27)"/>
      <sheetName val="MŘÍŽKY (str.28-29)"/>
      <sheetName val="Bazénové reflektory(str.30-43)"/>
      <sheetName val="Transformátory (str.44-45)"/>
      <sheetName val="Vybavení pro čištění (str.55)"/>
      <sheetName val="Filtrace (str.47-53)"/>
      <sheetName val="ČERPADLA (str.54-77)"/>
      <sheetName val="Žebříky (str.78-81)"/>
      <sheetName val="Flexibilní hadice (str.100-101)"/>
      <sheetName val="PVC tvarovky (str. 82-95)"/>
      <sheetName val="PVC kul. ventily (str. 96-97)"/>
      <sheetName val="PVC Zpětné klapky (str. 98-99)"/>
      <sheetName val="PP Svěrné spojky (str.84-90)"/>
      <sheetName val="PP Navrtávací pasy (str.91-92)"/>
      <sheetName val="PP šroubení a m. klíče (93-96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BATOVÝ LIST "/>
      <sheetName val="01. ELEKTROTVAROVKY "/>
      <sheetName val="02. TVAROVKY NA TUPO"/>
      <sheetName val="03. HLADCE FORMOVANÉ OBLOUKY"/>
      <sheetName val="04. PŘÍRUBY"/>
      <sheetName val="05. STROJE PRO SPOJOVÁNÍ"/>
      <sheetName val="06. PP SVĚRNÉ SPOJKY"/>
      <sheetName val="07. PP SVĚRNÉ VENTILY"/>
      <sheetName val="PP PREMIUM a PP svěrné ventily"/>
      <sheetName val="Universální svěrné spojky"/>
      <sheetName val="Nářadí"/>
      <sheetName val="08. NAVRTÁVACÍ OBJÍMKY"/>
      <sheetName val="09. PLASTOVÉ ŠROUBENÍ"/>
      <sheetName val="10. PVC TLAKOVÉ TVAROVKY"/>
      <sheetName val="11. PVC TLAKOVÉ VENTILY"/>
      <sheetName val="12. PVC ZPĚTNÉ KLAPKY"/>
      <sheetName val="13. PVC LEPIDLA A ČISTIČE"/>
      <sheetName val="14. FLEXIBILNÍ HADICE"/>
      <sheetName val="15. PVC TLAKOVÉ POTRUBÍ"/>
      <sheetName val="16. PE TLAKOVÉ POTRUBÍ"/>
      <sheetName val="Opravné pasy"/>
      <sheetName val="HELP"/>
      <sheetName val="PRIC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ISCOUNT CARD"/>
      <sheetName val="02. BUTTFUSION FITTINGS"/>
      <sheetName val="03. SEAMLESS BENDS PE100 RC"/>
      <sheetName val="04. FLANGES"/>
      <sheetName val="05. WELDING UNITS &amp; ACCESSORIES"/>
      <sheetName val="06. PP COMPRESSION FITTINGS"/>
      <sheetName val="07. PP COMPRESSION VALVES"/>
      <sheetName val="08. CLAMP SADDLES"/>
      <sheetName val="09. PP THREAD FITTINGS"/>
      <sheetName val="10. PVC PRESSURE FITTINGS"/>
      <sheetName val="11. PVC PRESSURE VALVES"/>
      <sheetName val="12. PVC-U CHECK VALVES"/>
      <sheetName val="13. PVC CLEANERS, CEMENTS"/>
      <sheetName val="14. PVC FLEXIBLE HOSES"/>
      <sheetName val="15. PVC-U PRESSURE PIPES"/>
      <sheetName val="16. PE PRESSURE PIPES"/>
      <sheetName val="17. SWIMMING POOL EQUIPMENT"/>
    </sheetNames>
    <sheetDataSet>
      <sheetData sheetId="0">
        <row r="9">
          <cell r="J9" t="str">
            <v>00/00/00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32569-4090-4B96-8B5C-50DE5D84E3ED}">
  <sheetPr>
    <tabColor theme="2"/>
  </sheetPr>
  <dimension ref="A2:M716"/>
  <sheetViews>
    <sheetView tabSelected="1" zoomScaleNormal="100" workbookViewId="0">
      <pane ySplit="5" topLeftCell="A6" activePane="bottomLeft" state="frozen"/>
      <selection activeCell="J19" sqref="J19"/>
      <selection pane="bottomLeft" activeCell="L16" sqref="L16"/>
    </sheetView>
  </sheetViews>
  <sheetFormatPr defaultColWidth="8.88671875" defaultRowHeight="13.8" x14ac:dyDescent="0.3"/>
  <cols>
    <col min="1" max="1" width="2.44140625" style="1" customWidth="1"/>
    <col min="2" max="2" width="35.6640625" style="1" customWidth="1"/>
    <col min="3" max="3" width="13.33203125" style="1" customWidth="1"/>
    <col min="4" max="4" width="15.6640625" style="1" customWidth="1"/>
    <col min="5" max="5" width="10.6640625" style="1" customWidth="1"/>
    <col min="6" max="7" width="14.6640625" style="2" customWidth="1"/>
    <col min="8" max="8" width="0.6640625" style="1" customWidth="1"/>
    <col min="9" max="9" width="17" style="1" customWidth="1"/>
    <col min="10" max="10" width="13.44140625" style="1" customWidth="1"/>
    <col min="11" max="11" width="8.88671875" style="1"/>
    <col min="12" max="12" width="13.33203125" style="1" bestFit="1" customWidth="1"/>
    <col min="13" max="246" width="8.88671875" style="1"/>
    <col min="247" max="247" width="2.44140625" style="1" customWidth="1"/>
    <col min="248" max="248" width="29.109375" style="1" customWidth="1"/>
    <col min="249" max="249" width="9.88671875" style="1" customWidth="1"/>
    <col min="250" max="253" width="10.109375" style="1" customWidth="1"/>
    <col min="254" max="254" width="8.88671875" style="1"/>
    <col min="255" max="255" width="11.44140625" style="1" bestFit="1" customWidth="1"/>
    <col min="256" max="502" width="8.88671875" style="1"/>
    <col min="503" max="503" width="2.44140625" style="1" customWidth="1"/>
    <col min="504" max="504" width="29.109375" style="1" customWidth="1"/>
    <col min="505" max="505" width="9.88671875" style="1" customWidth="1"/>
    <col min="506" max="509" width="10.109375" style="1" customWidth="1"/>
    <col min="510" max="510" width="8.88671875" style="1"/>
    <col min="511" max="511" width="11.44140625" style="1" bestFit="1" customWidth="1"/>
    <col min="512" max="758" width="8.88671875" style="1"/>
    <col min="759" max="759" width="2.44140625" style="1" customWidth="1"/>
    <col min="760" max="760" width="29.109375" style="1" customWidth="1"/>
    <col min="761" max="761" width="9.88671875" style="1" customWidth="1"/>
    <col min="762" max="765" width="10.109375" style="1" customWidth="1"/>
    <col min="766" max="766" width="8.88671875" style="1"/>
    <col min="767" max="767" width="11.44140625" style="1" bestFit="1" customWidth="1"/>
    <col min="768" max="1014" width="8.88671875" style="1"/>
    <col min="1015" max="1015" width="2.44140625" style="1" customWidth="1"/>
    <col min="1016" max="1016" width="29.109375" style="1" customWidth="1"/>
    <col min="1017" max="1017" width="9.88671875" style="1" customWidth="1"/>
    <col min="1018" max="1021" width="10.109375" style="1" customWidth="1"/>
    <col min="1022" max="1022" width="8.88671875" style="1"/>
    <col min="1023" max="1023" width="11.44140625" style="1" bestFit="1" customWidth="1"/>
    <col min="1024" max="1270" width="8.88671875" style="1"/>
    <col min="1271" max="1271" width="2.44140625" style="1" customWidth="1"/>
    <col min="1272" max="1272" width="29.109375" style="1" customWidth="1"/>
    <col min="1273" max="1273" width="9.88671875" style="1" customWidth="1"/>
    <col min="1274" max="1277" width="10.109375" style="1" customWidth="1"/>
    <col min="1278" max="1278" width="8.88671875" style="1"/>
    <col min="1279" max="1279" width="11.44140625" style="1" bestFit="1" customWidth="1"/>
    <col min="1280" max="1526" width="8.88671875" style="1"/>
    <col min="1527" max="1527" width="2.44140625" style="1" customWidth="1"/>
    <col min="1528" max="1528" width="29.109375" style="1" customWidth="1"/>
    <col min="1529" max="1529" width="9.88671875" style="1" customWidth="1"/>
    <col min="1530" max="1533" width="10.109375" style="1" customWidth="1"/>
    <col min="1534" max="1534" width="8.88671875" style="1"/>
    <col min="1535" max="1535" width="11.44140625" style="1" bestFit="1" customWidth="1"/>
    <col min="1536" max="1782" width="8.88671875" style="1"/>
    <col min="1783" max="1783" width="2.44140625" style="1" customWidth="1"/>
    <col min="1784" max="1784" width="29.109375" style="1" customWidth="1"/>
    <col min="1785" max="1785" width="9.88671875" style="1" customWidth="1"/>
    <col min="1786" max="1789" width="10.109375" style="1" customWidth="1"/>
    <col min="1790" max="1790" width="8.88671875" style="1"/>
    <col min="1791" max="1791" width="11.44140625" style="1" bestFit="1" customWidth="1"/>
    <col min="1792" max="2038" width="8.88671875" style="1"/>
    <col min="2039" max="2039" width="2.44140625" style="1" customWidth="1"/>
    <col min="2040" max="2040" width="29.109375" style="1" customWidth="1"/>
    <col min="2041" max="2041" width="9.88671875" style="1" customWidth="1"/>
    <col min="2042" max="2045" width="10.109375" style="1" customWidth="1"/>
    <col min="2046" max="2046" width="8.88671875" style="1"/>
    <col min="2047" max="2047" width="11.44140625" style="1" bestFit="1" customWidth="1"/>
    <col min="2048" max="2294" width="8.88671875" style="1"/>
    <col min="2295" max="2295" width="2.44140625" style="1" customWidth="1"/>
    <col min="2296" max="2296" width="29.109375" style="1" customWidth="1"/>
    <col min="2297" max="2297" width="9.88671875" style="1" customWidth="1"/>
    <col min="2298" max="2301" width="10.109375" style="1" customWidth="1"/>
    <col min="2302" max="2302" width="8.88671875" style="1"/>
    <col min="2303" max="2303" width="11.44140625" style="1" bestFit="1" customWidth="1"/>
    <col min="2304" max="2550" width="8.88671875" style="1"/>
    <col min="2551" max="2551" width="2.44140625" style="1" customWidth="1"/>
    <col min="2552" max="2552" width="29.109375" style="1" customWidth="1"/>
    <col min="2553" max="2553" width="9.88671875" style="1" customWidth="1"/>
    <col min="2554" max="2557" width="10.109375" style="1" customWidth="1"/>
    <col min="2558" max="2558" width="8.88671875" style="1"/>
    <col min="2559" max="2559" width="11.44140625" style="1" bestFit="1" customWidth="1"/>
    <col min="2560" max="2806" width="8.88671875" style="1"/>
    <col min="2807" max="2807" width="2.44140625" style="1" customWidth="1"/>
    <col min="2808" max="2808" width="29.109375" style="1" customWidth="1"/>
    <col min="2809" max="2809" width="9.88671875" style="1" customWidth="1"/>
    <col min="2810" max="2813" width="10.109375" style="1" customWidth="1"/>
    <col min="2814" max="2814" width="8.88671875" style="1"/>
    <col min="2815" max="2815" width="11.44140625" style="1" bestFit="1" customWidth="1"/>
    <col min="2816" max="3062" width="8.88671875" style="1"/>
    <col min="3063" max="3063" width="2.44140625" style="1" customWidth="1"/>
    <col min="3064" max="3064" width="29.109375" style="1" customWidth="1"/>
    <col min="3065" max="3065" width="9.88671875" style="1" customWidth="1"/>
    <col min="3066" max="3069" width="10.109375" style="1" customWidth="1"/>
    <col min="3070" max="3070" width="8.88671875" style="1"/>
    <col min="3071" max="3071" width="11.44140625" style="1" bestFit="1" customWidth="1"/>
    <col min="3072" max="3318" width="8.88671875" style="1"/>
    <col min="3319" max="3319" width="2.44140625" style="1" customWidth="1"/>
    <col min="3320" max="3320" width="29.109375" style="1" customWidth="1"/>
    <col min="3321" max="3321" width="9.88671875" style="1" customWidth="1"/>
    <col min="3322" max="3325" width="10.109375" style="1" customWidth="1"/>
    <col min="3326" max="3326" width="8.88671875" style="1"/>
    <col min="3327" max="3327" width="11.44140625" style="1" bestFit="1" customWidth="1"/>
    <col min="3328" max="3574" width="8.88671875" style="1"/>
    <col min="3575" max="3575" width="2.44140625" style="1" customWidth="1"/>
    <col min="3576" max="3576" width="29.109375" style="1" customWidth="1"/>
    <col min="3577" max="3577" width="9.88671875" style="1" customWidth="1"/>
    <col min="3578" max="3581" width="10.109375" style="1" customWidth="1"/>
    <col min="3582" max="3582" width="8.88671875" style="1"/>
    <col min="3583" max="3583" width="11.44140625" style="1" bestFit="1" customWidth="1"/>
    <col min="3584" max="3830" width="8.88671875" style="1"/>
    <col min="3831" max="3831" width="2.44140625" style="1" customWidth="1"/>
    <col min="3832" max="3832" width="29.109375" style="1" customWidth="1"/>
    <col min="3833" max="3833" width="9.88671875" style="1" customWidth="1"/>
    <col min="3834" max="3837" width="10.109375" style="1" customWidth="1"/>
    <col min="3838" max="3838" width="8.88671875" style="1"/>
    <col min="3839" max="3839" width="11.44140625" style="1" bestFit="1" customWidth="1"/>
    <col min="3840" max="4086" width="8.88671875" style="1"/>
    <col min="4087" max="4087" width="2.44140625" style="1" customWidth="1"/>
    <col min="4088" max="4088" width="29.109375" style="1" customWidth="1"/>
    <col min="4089" max="4089" width="9.88671875" style="1" customWidth="1"/>
    <col min="4090" max="4093" width="10.109375" style="1" customWidth="1"/>
    <col min="4094" max="4094" width="8.88671875" style="1"/>
    <col min="4095" max="4095" width="11.44140625" style="1" bestFit="1" customWidth="1"/>
    <col min="4096" max="4342" width="8.88671875" style="1"/>
    <col min="4343" max="4343" width="2.44140625" style="1" customWidth="1"/>
    <col min="4344" max="4344" width="29.109375" style="1" customWidth="1"/>
    <col min="4345" max="4345" width="9.88671875" style="1" customWidth="1"/>
    <col min="4346" max="4349" width="10.109375" style="1" customWidth="1"/>
    <col min="4350" max="4350" width="8.88671875" style="1"/>
    <col min="4351" max="4351" width="11.44140625" style="1" bestFit="1" customWidth="1"/>
    <col min="4352" max="4598" width="8.88671875" style="1"/>
    <col min="4599" max="4599" width="2.44140625" style="1" customWidth="1"/>
    <col min="4600" max="4600" width="29.109375" style="1" customWidth="1"/>
    <col min="4601" max="4601" width="9.88671875" style="1" customWidth="1"/>
    <col min="4602" max="4605" width="10.109375" style="1" customWidth="1"/>
    <col min="4606" max="4606" width="8.88671875" style="1"/>
    <col min="4607" max="4607" width="11.44140625" style="1" bestFit="1" customWidth="1"/>
    <col min="4608" max="4854" width="8.88671875" style="1"/>
    <col min="4855" max="4855" width="2.44140625" style="1" customWidth="1"/>
    <col min="4856" max="4856" width="29.109375" style="1" customWidth="1"/>
    <col min="4857" max="4857" width="9.88671875" style="1" customWidth="1"/>
    <col min="4858" max="4861" width="10.109375" style="1" customWidth="1"/>
    <col min="4862" max="4862" width="8.88671875" style="1"/>
    <col min="4863" max="4863" width="11.44140625" style="1" bestFit="1" customWidth="1"/>
    <col min="4864" max="5110" width="8.88671875" style="1"/>
    <col min="5111" max="5111" width="2.44140625" style="1" customWidth="1"/>
    <col min="5112" max="5112" width="29.109375" style="1" customWidth="1"/>
    <col min="5113" max="5113" width="9.88671875" style="1" customWidth="1"/>
    <col min="5114" max="5117" width="10.109375" style="1" customWidth="1"/>
    <col min="5118" max="5118" width="8.88671875" style="1"/>
    <col min="5119" max="5119" width="11.44140625" style="1" bestFit="1" customWidth="1"/>
    <col min="5120" max="5366" width="8.88671875" style="1"/>
    <col min="5367" max="5367" width="2.44140625" style="1" customWidth="1"/>
    <col min="5368" max="5368" width="29.109375" style="1" customWidth="1"/>
    <col min="5369" max="5369" width="9.88671875" style="1" customWidth="1"/>
    <col min="5370" max="5373" width="10.109375" style="1" customWidth="1"/>
    <col min="5374" max="5374" width="8.88671875" style="1"/>
    <col min="5375" max="5375" width="11.44140625" style="1" bestFit="1" customWidth="1"/>
    <col min="5376" max="5622" width="8.88671875" style="1"/>
    <col min="5623" max="5623" width="2.44140625" style="1" customWidth="1"/>
    <col min="5624" max="5624" width="29.109375" style="1" customWidth="1"/>
    <col min="5625" max="5625" width="9.88671875" style="1" customWidth="1"/>
    <col min="5626" max="5629" width="10.109375" style="1" customWidth="1"/>
    <col min="5630" max="5630" width="8.88671875" style="1"/>
    <col min="5631" max="5631" width="11.44140625" style="1" bestFit="1" customWidth="1"/>
    <col min="5632" max="5878" width="8.88671875" style="1"/>
    <col min="5879" max="5879" width="2.44140625" style="1" customWidth="1"/>
    <col min="5880" max="5880" width="29.109375" style="1" customWidth="1"/>
    <col min="5881" max="5881" width="9.88671875" style="1" customWidth="1"/>
    <col min="5882" max="5885" width="10.109375" style="1" customWidth="1"/>
    <col min="5886" max="5886" width="8.88671875" style="1"/>
    <col min="5887" max="5887" width="11.44140625" style="1" bestFit="1" customWidth="1"/>
    <col min="5888" max="6134" width="8.88671875" style="1"/>
    <col min="6135" max="6135" width="2.44140625" style="1" customWidth="1"/>
    <col min="6136" max="6136" width="29.109375" style="1" customWidth="1"/>
    <col min="6137" max="6137" width="9.88671875" style="1" customWidth="1"/>
    <col min="6138" max="6141" width="10.109375" style="1" customWidth="1"/>
    <col min="6142" max="6142" width="8.88671875" style="1"/>
    <col min="6143" max="6143" width="11.44140625" style="1" bestFit="1" customWidth="1"/>
    <col min="6144" max="6390" width="8.88671875" style="1"/>
    <col min="6391" max="6391" width="2.44140625" style="1" customWidth="1"/>
    <col min="6392" max="6392" width="29.109375" style="1" customWidth="1"/>
    <col min="6393" max="6393" width="9.88671875" style="1" customWidth="1"/>
    <col min="6394" max="6397" width="10.109375" style="1" customWidth="1"/>
    <col min="6398" max="6398" width="8.88671875" style="1"/>
    <col min="6399" max="6399" width="11.44140625" style="1" bestFit="1" customWidth="1"/>
    <col min="6400" max="6646" width="8.88671875" style="1"/>
    <col min="6647" max="6647" width="2.44140625" style="1" customWidth="1"/>
    <col min="6648" max="6648" width="29.109375" style="1" customWidth="1"/>
    <col min="6649" max="6649" width="9.88671875" style="1" customWidth="1"/>
    <col min="6650" max="6653" width="10.109375" style="1" customWidth="1"/>
    <col min="6654" max="6654" width="8.88671875" style="1"/>
    <col min="6655" max="6655" width="11.44140625" style="1" bestFit="1" customWidth="1"/>
    <col min="6656" max="6902" width="8.88671875" style="1"/>
    <col min="6903" max="6903" width="2.44140625" style="1" customWidth="1"/>
    <col min="6904" max="6904" width="29.109375" style="1" customWidth="1"/>
    <col min="6905" max="6905" width="9.88671875" style="1" customWidth="1"/>
    <col min="6906" max="6909" width="10.109375" style="1" customWidth="1"/>
    <col min="6910" max="6910" width="8.88671875" style="1"/>
    <col min="6911" max="6911" width="11.44140625" style="1" bestFit="1" customWidth="1"/>
    <col min="6912" max="7158" width="8.88671875" style="1"/>
    <col min="7159" max="7159" width="2.44140625" style="1" customWidth="1"/>
    <col min="7160" max="7160" width="29.109375" style="1" customWidth="1"/>
    <col min="7161" max="7161" width="9.88671875" style="1" customWidth="1"/>
    <col min="7162" max="7165" width="10.109375" style="1" customWidth="1"/>
    <col min="7166" max="7166" width="8.88671875" style="1"/>
    <col min="7167" max="7167" width="11.44140625" style="1" bestFit="1" customWidth="1"/>
    <col min="7168" max="7414" width="8.88671875" style="1"/>
    <col min="7415" max="7415" width="2.44140625" style="1" customWidth="1"/>
    <col min="7416" max="7416" width="29.109375" style="1" customWidth="1"/>
    <col min="7417" max="7417" width="9.88671875" style="1" customWidth="1"/>
    <col min="7418" max="7421" width="10.109375" style="1" customWidth="1"/>
    <col min="7422" max="7422" width="8.88671875" style="1"/>
    <col min="7423" max="7423" width="11.44140625" style="1" bestFit="1" customWidth="1"/>
    <col min="7424" max="7670" width="8.88671875" style="1"/>
    <col min="7671" max="7671" width="2.44140625" style="1" customWidth="1"/>
    <col min="7672" max="7672" width="29.109375" style="1" customWidth="1"/>
    <col min="7673" max="7673" width="9.88671875" style="1" customWidth="1"/>
    <col min="7674" max="7677" width="10.109375" style="1" customWidth="1"/>
    <col min="7678" max="7678" width="8.88671875" style="1"/>
    <col min="7679" max="7679" width="11.44140625" style="1" bestFit="1" customWidth="1"/>
    <col min="7680" max="7926" width="8.88671875" style="1"/>
    <col min="7927" max="7927" width="2.44140625" style="1" customWidth="1"/>
    <col min="7928" max="7928" width="29.109375" style="1" customWidth="1"/>
    <col min="7929" max="7929" width="9.88671875" style="1" customWidth="1"/>
    <col min="7930" max="7933" width="10.109375" style="1" customWidth="1"/>
    <col min="7934" max="7934" width="8.88671875" style="1"/>
    <col min="7935" max="7935" width="11.44140625" style="1" bestFit="1" customWidth="1"/>
    <col min="7936" max="8182" width="8.88671875" style="1"/>
    <col min="8183" max="8183" width="2.44140625" style="1" customWidth="1"/>
    <col min="8184" max="8184" width="29.109375" style="1" customWidth="1"/>
    <col min="8185" max="8185" width="9.88671875" style="1" customWidth="1"/>
    <col min="8186" max="8189" width="10.109375" style="1" customWidth="1"/>
    <col min="8190" max="8190" width="8.88671875" style="1"/>
    <col min="8191" max="8191" width="11.44140625" style="1" bestFit="1" customWidth="1"/>
    <col min="8192" max="8438" width="8.88671875" style="1"/>
    <col min="8439" max="8439" width="2.44140625" style="1" customWidth="1"/>
    <col min="8440" max="8440" width="29.109375" style="1" customWidth="1"/>
    <col min="8441" max="8441" width="9.88671875" style="1" customWidth="1"/>
    <col min="8442" max="8445" width="10.109375" style="1" customWidth="1"/>
    <col min="8446" max="8446" width="8.88671875" style="1"/>
    <col min="8447" max="8447" width="11.44140625" style="1" bestFit="1" customWidth="1"/>
    <col min="8448" max="8694" width="8.88671875" style="1"/>
    <col min="8695" max="8695" width="2.44140625" style="1" customWidth="1"/>
    <col min="8696" max="8696" width="29.109375" style="1" customWidth="1"/>
    <col min="8697" max="8697" width="9.88671875" style="1" customWidth="1"/>
    <col min="8698" max="8701" width="10.109375" style="1" customWidth="1"/>
    <col min="8702" max="8702" width="8.88671875" style="1"/>
    <col min="8703" max="8703" width="11.44140625" style="1" bestFit="1" customWidth="1"/>
    <col min="8704" max="8950" width="8.88671875" style="1"/>
    <col min="8951" max="8951" width="2.44140625" style="1" customWidth="1"/>
    <col min="8952" max="8952" width="29.109375" style="1" customWidth="1"/>
    <col min="8953" max="8953" width="9.88671875" style="1" customWidth="1"/>
    <col min="8954" max="8957" width="10.109375" style="1" customWidth="1"/>
    <col min="8958" max="8958" width="8.88671875" style="1"/>
    <col min="8959" max="8959" width="11.44140625" style="1" bestFit="1" customWidth="1"/>
    <col min="8960" max="9206" width="8.88671875" style="1"/>
    <col min="9207" max="9207" width="2.44140625" style="1" customWidth="1"/>
    <col min="9208" max="9208" width="29.109375" style="1" customWidth="1"/>
    <col min="9209" max="9209" width="9.88671875" style="1" customWidth="1"/>
    <col min="9210" max="9213" width="10.109375" style="1" customWidth="1"/>
    <col min="9214" max="9214" width="8.88671875" style="1"/>
    <col min="9215" max="9215" width="11.44140625" style="1" bestFit="1" customWidth="1"/>
    <col min="9216" max="9462" width="8.88671875" style="1"/>
    <col min="9463" max="9463" width="2.44140625" style="1" customWidth="1"/>
    <col min="9464" max="9464" width="29.109375" style="1" customWidth="1"/>
    <col min="9465" max="9465" width="9.88671875" style="1" customWidth="1"/>
    <col min="9466" max="9469" width="10.109375" style="1" customWidth="1"/>
    <col min="9470" max="9470" width="8.88671875" style="1"/>
    <col min="9471" max="9471" width="11.44140625" style="1" bestFit="1" customWidth="1"/>
    <col min="9472" max="9718" width="8.88671875" style="1"/>
    <col min="9719" max="9719" width="2.44140625" style="1" customWidth="1"/>
    <col min="9720" max="9720" width="29.109375" style="1" customWidth="1"/>
    <col min="9721" max="9721" width="9.88671875" style="1" customWidth="1"/>
    <col min="9722" max="9725" width="10.109375" style="1" customWidth="1"/>
    <col min="9726" max="9726" width="8.88671875" style="1"/>
    <col min="9727" max="9727" width="11.44140625" style="1" bestFit="1" customWidth="1"/>
    <col min="9728" max="9974" width="8.88671875" style="1"/>
    <col min="9975" max="9975" width="2.44140625" style="1" customWidth="1"/>
    <col min="9976" max="9976" width="29.109375" style="1" customWidth="1"/>
    <col min="9977" max="9977" width="9.88671875" style="1" customWidth="1"/>
    <col min="9978" max="9981" width="10.109375" style="1" customWidth="1"/>
    <col min="9982" max="9982" width="8.88671875" style="1"/>
    <col min="9983" max="9983" width="11.44140625" style="1" bestFit="1" customWidth="1"/>
    <col min="9984" max="10230" width="8.88671875" style="1"/>
    <col min="10231" max="10231" width="2.44140625" style="1" customWidth="1"/>
    <col min="10232" max="10232" width="29.109375" style="1" customWidth="1"/>
    <col min="10233" max="10233" width="9.88671875" style="1" customWidth="1"/>
    <col min="10234" max="10237" width="10.109375" style="1" customWidth="1"/>
    <col min="10238" max="10238" width="8.88671875" style="1"/>
    <col min="10239" max="10239" width="11.44140625" style="1" bestFit="1" customWidth="1"/>
    <col min="10240" max="10486" width="8.88671875" style="1"/>
    <col min="10487" max="10487" width="2.44140625" style="1" customWidth="1"/>
    <col min="10488" max="10488" width="29.109375" style="1" customWidth="1"/>
    <col min="10489" max="10489" width="9.88671875" style="1" customWidth="1"/>
    <col min="10490" max="10493" width="10.109375" style="1" customWidth="1"/>
    <col min="10494" max="10494" width="8.88671875" style="1"/>
    <col min="10495" max="10495" width="11.44140625" style="1" bestFit="1" customWidth="1"/>
    <col min="10496" max="10742" width="8.88671875" style="1"/>
    <col min="10743" max="10743" width="2.44140625" style="1" customWidth="1"/>
    <col min="10744" max="10744" width="29.109375" style="1" customWidth="1"/>
    <col min="10745" max="10745" width="9.88671875" style="1" customWidth="1"/>
    <col min="10746" max="10749" width="10.109375" style="1" customWidth="1"/>
    <col min="10750" max="10750" width="8.88671875" style="1"/>
    <col min="10751" max="10751" width="11.44140625" style="1" bestFit="1" customWidth="1"/>
    <col min="10752" max="10998" width="8.88671875" style="1"/>
    <col min="10999" max="10999" width="2.44140625" style="1" customWidth="1"/>
    <col min="11000" max="11000" width="29.109375" style="1" customWidth="1"/>
    <col min="11001" max="11001" width="9.88671875" style="1" customWidth="1"/>
    <col min="11002" max="11005" width="10.109375" style="1" customWidth="1"/>
    <col min="11006" max="11006" width="8.88671875" style="1"/>
    <col min="11007" max="11007" width="11.44140625" style="1" bestFit="1" customWidth="1"/>
    <col min="11008" max="11254" width="8.88671875" style="1"/>
    <col min="11255" max="11255" width="2.44140625" style="1" customWidth="1"/>
    <col min="11256" max="11256" width="29.109375" style="1" customWidth="1"/>
    <col min="11257" max="11257" width="9.88671875" style="1" customWidth="1"/>
    <col min="11258" max="11261" width="10.109375" style="1" customWidth="1"/>
    <col min="11262" max="11262" width="8.88671875" style="1"/>
    <col min="11263" max="11263" width="11.44140625" style="1" bestFit="1" customWidth="1"/>
    <col min="11264" max="11510" width="8.88671875" style="1"/>
    <col min="11511" max="11511" width="2.44140625" style="1" customWidth="1"/>
    <col min="11512" max="11512" width="29.109375" style="1" customWidth="1"/>
    <col min="11513" max="11513" width="9.88671875" style="1" customWidth="1"/>
    <col min="11514" max="11517" width="10.109375" style="1" customWidth="1"/>
    <col min="11518" max="11518" width="8.88671875" style="1"/>
    <col min="11519" max="11519" width="11.44140625" style="1" bestFit="1" customWidth="1"/>
    <col min="11520" max="11766" width="8.88671875" style="1"/>
    <col min="11767" max="11767" width="2.44140625" style="1" customWidth="1"/>
    <col min="11768" max="11768" width="29.109375" style="1" customWidth="1"/>
    <col min="11769" max="11769" width="9.88671875" style="1" customWidth="1"/>
    <col min="11770" max="11773" width="10.109375" style="1" customWidth="1"/>
    <col min="11774" max="11774" width="8.88671875" style="1"/>
    <col min="11775" max="11775" width="11.44140625" style="1" bestFit="1" customWidth="1"/>
    <col min="11776" max="12022" width="8.88671875" style="1"/>
    <col min="12023" max="12023" width="2.44140625" style="1" customWidth="1"/>
    <col min="12024" max="12024" width="29.109375" style="1" customWidth="1"/>
    <col min="12025" max="12025" width="9.88671875" style="1" customWidth="1"/>
    <col min="12026" max="12029" width="10.109375" style="1" customWidth="1"/>
    <col min="12030" max="12030" width="8.88671875" style="1"/>
    <col min="12031" max="12031" width="11.44140625" style="1" bestFit="1" customWidth="1"/>
    <col min="12032" max="12278" width="8.88671875" style="1"/>
    <col min="12279" max="12279" width="2.44140625" style="1" customWidth="1"/>
    <col min="12280" max="12280" width="29.109375" style="1" customWidth="1"/>
    <col min="12281" max="12281" width="9.88671875" style="1" customWidth="1"/>
    <col min="12282" max="12285" width="10.109375" style="1" customWidth="1"/>
    <col min="12286" max="12286" width="8.88671875" style="1"/>
    <col min="12287" max="12287" width="11.44140625" style="1" bestFit="1" customWidth="1"/>
    <col min="12288" max="12534" width="8.88671875" style="1"/>
    <col min="12535" max="12535" width="2.44140625" style="1" customWidth="1"/>
    <col min="12536" max="12536" width="29.109375" style="1" customWidth="1"/>
    <col min="12537" max="12537" width="9.88671875" style="1" customWidth="1"/>
    <col min="12538" max="12541" width="10.109375" style="1" customWidth="1"/>
    <col min="12542" max="12542" width="8.88671875" style="1"/>
    <col min="12543" max="12543" width="11.44140625" style="1" bestFit="1" customWidth="1"/>
    <col min="12544" max="12790" width="8.88671875" style="1"/>
    <col min="12791" max="12791" width="2.44140625" style="1" customWidth="1"/>
    <col min="12792" max="12792" width="29.109375" style="1" customWidth="1"/>
    <col min="12793" max="12793" width="9.88671875" style="1" customWidth="1"/>
    <col min="12794" max="12797" width="10.109375" style="1" customWidth="1"/>
    <col min="12798" max="12798" width="8.88671875" style="1"/>
    <col min="12799" max="12799" width="11.44140625" style="1" bestFit="1" customWidth="1"/>
    <col min="12800" max="13046" width="8.88671875" style="1"/>
    <col min="13047" max="13047" width="2.44140625" style="1" customWidth="1"/>
    <col min="13048" max="13048" width="29.109375" style="1" customWidth="1"/>
    <col min="13049" max="13049" width="9.88671875" style="1" customWidth="1"/>
    <col min="13050" max="13053" width="10.109375" style="1" customWidth="1"/>
    <col min="13054" max="13054" width="8.88671875" style="1"/>
    <col min="13055" max="13055" width="11.44140625" style="1" bestFit="1" customWidth="1"/>
    <col min="13056" max="13302" width="8.88671875" style="1"/>
    <col min="13303" max="13303" width="2.44140625" style="1" customWidth="1"/>
    <col min="13304" max="13304" width="29.109375" style="1" customWidth="1"/>
    <col min="13305" max="13305" width="9.88671875" style="1" customWidth="1"/>
    <col min="13306" max="13309" width="10.109375" style="1" customWidth="1"/>
    <col min="13310" max="13310" width="8.88671875" style="1"/>
    <col min="13311" max="13311" width="11.44140625" style="1" bestFit="1" customWidth="1"/>
    <col min="13312" max="13558" width="8.88671875" style="1"/>
    <col min="13559" max="13559" width="2.44140625" style="1" customWidth="1"/>
    <col min="13560" max="13560" width="29.109375" style="1" customWidth="1"/>
    <col min="13561" max="13561" width="9.88671875" style="1" customWidth="1"/>
    <col min="13562" max="13565" width="10.109375" style="1" customWidth="1"/>
    <col min="13566" max="13566" width="8.88671875" style="1"/>
    <col min="13567" max="13567" width="11.44140625" style="1" bestFit="1" customWidth="1"/>
    <col min="13568" max="13814" width="8.88671875" style="1"/>
    <col min="13815" max="13815" width="2.44140625" style="1" customWidth="1"/>
    <col min="13816" max="13816" width="29.109375" style="1" customWidth="1"/>
    <col min="13817" max="13817" width="9.88671875" style="1" customWidth="1"/>
    <col min="13818" max="13821" width="10.109375" style="1" customWidth="1"/>
    <col min="13822" max="13822" width="8.88671875" style="1"/>
    <col min="13823" max="13823" width="11.44140625" style="1" bestFit="1" customWidth="1"/>
    <col min="13824" max="14070" width="8.88671875" style="1"/>
    <col min="14071" max="14071" width="2.44140625" style="1" customWidth="1"/>
    <col min="14072" max="14072" width="29.109375" style="1" customWidth="1"/>
    <col min="14073" max="14073" width="9.88671875" style="1" customWidth="1"/>
    <col min="14074" max="14077" width="10.109375" style="1" customWidth="1"/>
    <col min="14078" max="14078" width="8.88671875" style="1"/>
    <col min="14079" max="14079" width="11.44140625" style="1" bestFit="1" customWidth="1"/>
    <col min="14080" max="14326" width="8.88671875" style="1"/>
    <col min="14327" max="14327" width="2.44140625" style="1" customWidth="1"/>
    <col min="14328" max="14328" width="29.109375" style="1" customWidth="1"/>
    <col min="14329" max="14329" width="9.88671875" style="1" customWidth="1"/>
    <col min="14330" max="14333" width="10.109375" style="1" customWidth="1"/>
    <col min="14334" max="14334" width="8.88671875" style="1"/>
    <col min="14335" max="14335" width="11.44140625" style="1" bestFit="1" customWidth="1"/>
    <col min="14336" max="14582" width="8.88671875" style="1"/>
    <col min="14583" max="14583" width="2.44140625" style="1" customWidth="1"/>
    <col min="14584" max="14584" width="29.109375" style="1" customWidth="1"/>
    <col min="14585" max="14585" width="9.88671875" style="1" customWidth="1"/>
    <col min="14586" max="14589" width="10.109375" style="1" customWidth="1"/>
    <col min="14590" max="14590" width="8.88671875" style="1"/>
    <col min="14591" max="14591" width="11.44140625" style="1" bestFit="1" customWidth="1"/>
    <col min="14592" max="14838" width="8.88671875" style="1"/>
    <col min="14839" max="14839" width="2.44140625" style="1" customWidth="1"/>
    <col min="14840" max="14840" width="29.109375" style="1" customWidth="1"/>
    <col min="14841" max="14841" width="9.88671875" style="1" customWidth="1"/>
    <col min="14842" max="14845" width="10.109375" style="1" customWidth="1"/>
    <col min="14846" max="14846" width="8.88671875" style="1"/>
    <col min="14847" max="14847" width="11.44140625" style="1" bestFit="1" customWidth="1"/>
    <col min="14848" max="15094" width="8.88671875" style="1"/>
    <col min="15095" max="15095" width="2.44140625" style="1" customWidth="1"/>
    <col min="15096" max="15096" width="29.109375" style="1" customWidth="1"/>
    <col min="15097" max="15097" width="9.88671875" style="1" customWidth="1"/>
    <col min="15098" max="15101" width="10.109375" style="1" customWidth="1"/>
    <col min="15102" max="15102" width="8.88671875" style="1"/>
    <col min="15103" max="15103" width="11.44140625" style="1" bestFit="1" customWidth="1"/>
    <col min="15104" max="15350" width="8.88671875" style="1"/>
    <col min="15351" max="15351" width="2.44140625" style="1" customWidth="1"/>
    <col min="15352" max="15352" width="29.109375" style="1" customWidth="1"/>
    <col min="15353" max="15353" width="9.88671875" style="1" customWidth="1"/>
    <col min="15354" max="15357" width="10.109375" style="1" customWidth="1"/>
    <col min="15358" max="15358" width="8.88671875" style="1"/>
    <col min="15359" max="15359" width="11.44140625" style="1" bestFit="1" customWidth="1"/>
    <col min="15360" max="15606" width="8.88671875" style="1"/>
    <col min="15607" max="15607" width="2.44140625" style="1" customWidth="1"/>
    <col min="15608" max="15608" width="29.109375" style="1" customWidth="1"/>
    <col min="15609" max="15609" width="9.88671875" style="1" customWidth="1"/>
    <col min="15610" max="15613" width="10.109375" style="1" customWidth="1"/>
    <col min="15614" max="15614" width="8.88671875" style="1"/>
    <col min="15615" max="15615" width="11.44140625" style="1" bestFit="1" customWidth="1"/>
    <col min="15616" max="15862" width="8.88671875" style="1"/>
    <col min="15863" max="15863" width="2.44140625" style="1" customWidth="1"/>
    <col min="15864" max="15864" width="29.109375" style="1" customWidth="1"/>
    <col min="15865" max="15865" width="9.88671875" style="1" customWidth="1"/>
    <col min="15866" max="15869" width="10.109375" style="1" customWidth="1"/>
    <col min="15870" max="15870" width="8.88671875" style="1"/>
    <col min="15871" max="15871" width="11.44140625" style="1" bestFit="1" customWidth="1"/>
    <col min="15872" max="16118" width="8.88671875" style="1"/>
    <col min="16119" max="16119" width="2.44140625" style="1" customWidth="1"/>
    <col min="16120" max="16120" width="29.109375" style="1" customWidth="1"/>
    <col min="16121" max="16121" width="9.88671875" style="1" customWidth="1"/>
    <col min="16122" max="16125" width="10.109375" style="1" customWidth="1"/>
    <col min="16126" max="16126" width="8.88671875" style="1"/>
    <col min="16127" max="16127" width="11.44140625" style="1" bestFit="1" customWidth="1"/>
    <col min="16128" max="16384" width="8.88671875" style="1"/>
  </cols>
  <sheetData>
    <row r="2" spans="2:12" ht="21.75" customHeight="1" x14ac:dyDescent="0.3">
      <c r="B2" s="127" t="s">
        <v>266</v>
      </c>
      <c r="C2" s="128"/>
      <c r="D2" s="128"/>
      <c r="E2" s="128"/>
      <c r="F2" s="128"/>
      <c r="G2" s="128"/>
    </row>
    <row r="3" spans="2:12" ht="14.25" customHeight="1" x14ac:dyDescent="0.3">
      <c r="B3" s="129" t="s">
        <v>265</v>
      </c>
      <c r="C3" s="126"/>
      <c r="D3" s="132" t="s">
        <v>264</v>
      </c>
      <c r="E3" s="132" t="s">
        <v>263</v>
      </c>
      <c r="F3" s="132" t="s">
        <v>262</v>
      </c>
      <c r="G3" s="135" t="s">
        <v>261</v>
      </c>
      <c r="H3" s="11"/>
    </row>
    <row r="4" spans="2:12" ht="14.25" customHeight="1" x14ac:dyDescent="0.3">
      <c r="B4" s="130"/>
      <c r="C4" s="125" t="s">
        <v>260</v>
      </c>
      <c r="D4" s="133"/>
      <c r="E4" s="133"/>
      <c r="F4" s="133"/>
      <c r="G4" s="136"/>
      <c r="H4" s="11"/>
    </row>
    <row r="5" spans="2:12" ht="14.25" customHeight="1" x14ac:dyDescent="0.3">
      <c r="B5" s="131"/>
      <c r="C5" s="124"/>
      <c r="D5" s="134"/>
      <c r="E5" s="134"/>
      <c r="F5" s="134"/>
      <c r="G5" s="123" t="str">
        <f>MID('[4]DISCOUNT CARD'!J9,1,2)</f>
        <v>00</v>
      </c>
      <c r="H5" s="11"/>
    </row>
    <row r="6" spans="2:12" ht="14.25" customHeight="1" thickBot="1" x14ac:dyDescent="0.35">
      <c r="B6" s="8"/>
      <c r="C6" s="122"/>
      <c r="D6" s="121"/>
      <c r="E6" s="120"/>
      <c r="F6" s="119"/>
      <c r="G6" s="3"/>
    </row>
    <row r="7" spans="2:12" ht="8.1" customHeight="1" x14ac:dyDescent="0.3">
      <c r="B7" s="89"/>
      <c r="C7" s="147" t="s">
        <v>259</v>
      </c>
      <c r="D7" s="147"/>
      <c r="E7" s="147"/>
      <c r="F7" s="147"/>
      <c r="G7" s="148"/>
      <c r="L7" s="117"/>
    </row>
    <row r="8" spans="2:12" ht="14.25" customHeight="1" x14ac:dyDescent="0.3">
      <c r="B8" s="70"/>
      <c r="C8" s="145"/>
      <c r="D8" s="145"/>
      <c r="E8" s="145"/>
      <c r="F8" s="145"/>
      <c r="G8" s="146"/>
      <c r="L8" s="117"/>
    </row>
    <row r="9" spans="2:12" ht="14.25" customHeight="1" x14ac:dyDescent="0.3">
      <c r="B9" s="28"/>
      <c r="C9" s="21">
        <v>10116020</v>
      </c>
      <c r="D9" s="20">
        <v>20</v>
      </c>
      <c r="E9" s="20">
        <v>35</v>
      </c>
      <c r="F9" s="72">
        <v>7.0114893353525281</v>
      </c>
      <c r="G9" s="29">
        <f t="shared" ref="G9:G32" si="0">F9*(100-$G$5)/100</f>
        <v>7.0114893353525281</v>
      </c>
      <c r="I9" s="2"/>
      <c r="L9" s="4"/>
    </row>
    <row r="10" spans="2:12" ht="14.25" customHeight="1" x14ac:dyDescent="0.3">
      <c r="B10" s="28" t="s">
        <v>258</v>
      </c>
      <c r="C10" s="26">
        <v>10116025</v>
      </c>
      <c r="D10" s="25">
        <v>25</v>
      </c>
      <c r="E10" s="25">
        <v>30</v>
      </c>
      <c r="F10" s="24">
        <v>7.4017158513236749</v>
      </c>
      <c r="G10" s="29">
        <f t="shared" si="0"/>
        <v>7.4017158513236749</v>
      </c>
      <c r="I10" s="2"/>
      <c r="L10" s="4"/>
    </row>
    <row r="11" spans="2:12" ht="14.25" customHeight="1" x14ac:dyDescent="0.3">
      <c r="B11" s="116"/>
      <c r="C11" s="26">
        <v>10116032</v>
      </c>
      <c r="D11" s="25">
        <v>32</v>
      </c>
      <c r="E11" s="25">
        <v>20</v>
      </c>
      <c r="F11" s="24">
        <v>7.6031230853732996</v>
      </c>
      <c r="G11" s="29">
        <f t="shared" si="0"/>
        <v>7.6031230853732996</v>
      </c>
      <c r="I11" s="2"/>
      <c r="L11" s="4"/>
    </row>
    <row r="12" spans="2:12" ht="14.25" customHeight="1" x14ac:dyDescent="0.3">
      <c r="B12" s="53"/>
      <c r="C12" s="26">
        <v>10116040</v>
      </c>
      <c r="D12" s="25">
        <v>40</v>
      </c>
      <c r="E12" s="25">
        <v>12</v>
      </c>
      <c r="F12" s="24">
        <v>7.8045303194229225</v>
      </c>
      <c r="G12" s="29">
        <f t="shared" si="0"/>
        <v>7.8045303194229225</v>
      </c>
      <c r="I12" s="2"/>
      <c r="L12" s="4"/>
    </row>
    <row r="13" spans="2:12" ht="14.25" customHeight="1" x14ac:dyDescent="0.3">
      <c r="B13" s="22"/>
      <c r="C13" s="26">
        <v>10116050</v>
      </c>
      <c r="D13" s="25">
        <v>50</v>
      </c>
      <c r="E13" s="25">
        <v>16</v>
      </c>
      <c r="F13" s="24">
        <v>11.115161729113614</v>
      </c>
      <c r="G13" s="29">
        <f t="shared" si="0"/>
        <v>11.115161729113616</v>
      </c>
      <c r="I13" s="2"/>
      <c r="L13" s="4"/>
    </row>
    <row r="14" spans="2:12" ht="14.25" customHeight="1" x14ac:dyDescent="0.3">
      <c r="B14" s="22"/>
      <c r="C14" s="26">
        <v>10116063</v>
      </c>
      <c r="D14" s="25">
        <v>63</v>
      </c>
      <c r="E14" s="25">
        <v>20</v>
      </c>
      <c r="F14" s="24">
        <v>11.971142473824514</v>
      </c>
      <c r="G14" s="29">
        <f t="shared" si="0"/>
        <v>11.971142473824514</v>
      </c>
      <c r="I14" s="2"/>
      <c r="L14" s="4"/>
    </row>
    <row r="15" spans="2:12" ht="14.25" customHeight="1" x14ac:dyDescent="0.3">
      <c r="B15" s="22"/>
      <c r="C15" s="26">
        <v>10116075</v>
      </c>
      <c r="D15" s="25">
        <v>75</v>
      </c>
      <c r="E15" s="25">
        <v>16</v>
      </c>
      <c r="F15" s="24">
        <v>16.79562618234495</v>
      </c>
      <c r="G15" s="29">
        <f t="shared" si="0"/>
        <v>16.79562618234495</v>
      </c>
      <c r="I15" s="2"/>
      <c r="L15" s="4"/>
    </row>
    <row r="16" spans="2:12" ht="14.25" customHeight="1" x14ac:dyDescent="0.3">
      <c r="B16" s="22"/>
      <c r="C16" s="26">
        <v>10116090</v>
      </c>
      <c r="D16" s="25">
        <v>90</v>
      </c>
      <c r="E16" s="25">
        <v>16</v>
      </c>
      <c r="F16" s="24">
        <v>18.38261448303896</v>
      </c>
      <c r="G16" s="29">
        <f t="shared" si="0"/>
        <v>18.38261448303896</v>
      </c>
      <c r="I16" s="2"/>
      <c r="L16" s="4"/>
    </row>
    <row r="17" spans="2:12" ht="14.25" customHeight="1" x14ac:dyDescent="0.3">
      <c r="B17" s="22"/>
      <c r="C17" s="26">
        <v>10116110</v>
      </c>
      <c r="D17" s="25">
        <v>110</v>
      </c>
      <c r="E17" s="25">
        <v>12</v>
      </c>
      <c r="F17" s="24">
        <v>22.416209747302904</v>
      </c>
      <c r="G17" s="29">
        <f t="shared" si="0"/>
        <v>22.416209747302904</v>
      </c>
      <c r="I17" s="2"/>
      <c r="L17" s="4"/>
    </row>
    <row r="18" spans="2:12" ht="14.25" customHeight="1" x14ac:dyDescent="0.3">
      <c r="B18" s="22"/>
      <c r="C18" s="26">
        <v>10116125</v>
      </c>
      <c r="D18" s="25">
        <v>125</v>
      </c>
      <c r="E18" s="25">
        <v>1</v>
      </c>
      <c r="F18" s="24">
        <v>31.210769913648885</v>
      </c>
      <c r="G18" s="29">
        <f t="shared" si="0"/>
        <v>31.210769913648889</v>
      </c>
      <c r="I18" s="2"/>
      <c r="L18" s="4"/>
    </row>
    <row r="19" spans="2:12" ht="14.25" customHeight="1" x14ac:dyDescent="0.3">
      <c r="B19" s="22"/>
      <c r="C19" s="26">
        <v>10116140</v>
      </c>
      <c r="D19" s="25">
        <v>140</v>
      </c>
      <c r="E19" s="25">
        <v>1</v>
      </c>
      <c r="F19" s="24">
        <v>39.674707517350285</v>
      </c>
      <c r="G19" s="29">
        <f t="shared" si="0"/>
        <v>39.674707517350285</v>
      </c>
      <c r="I19" s="2"/>
      <c r="L19" s="4"/>
    </row>
    <row r="20" spans="2:12" ht="14.25" customHeight="1" x14ac:dyDescent="0.3">
      <c r="B20" s="22"/>
      <c r="C20" s="26">
        <v>10116160</v>
      </c>
      <c r="D20" s="25">
        <v>160</v>
      </c>
      <c r="E20" s="25">
        <v>1</v>
      </c>
      <c r="F20" s="24">
        <v>40.660199351832247</v>
      </c>
      <c r="G20" s="29">
        <f t="shared" si="0"/>
        <v>40.660199351832247</v>
      </c>
      <c r="I20" s="2"/>
      <c r="L20" s="4"/>
    </row>
    <row r="21" spans="2:12" ht="14.25" customHeight="1" x14ac:dyDescent="0.3">
      <c r="B21" s="22"/>
      <c r="C21" s="26">
        <v>10116180</v>
      </c>
      <c r="D21" s="25">
        <v>180</v>
      </c>
      <c r="E21" s="25">
        <v>1</v>
      </c>
      <c r="F21" s="24">
        <v>56.533248284431473</v>
      </c>
      <c r="G21" s="29">
        <f t="shared" si="0"/>
        <v>56.533248284431473</v>
      </c>
      <c r="I21" s="2"/>
      <c r="L21" s="4"/>
    </row>
    <row r="22" spans="2:12" ht="14.25" customHeight="1" x14ac:dyDescent="0.3">
      <c r="B22" s="22"/>
      <c r="C22" s="26">
        <v>10116200</v>
      </c>
      <c r="D22" s="25">
        <v>200</v>
      </c>
      <c r="E22" s="25">
        <v>1</v>
      </c>
      <c r="F22" s="24">
        <v>73.929042848340032</v>
      </c>
      <c r="G22" s="29">
        <f t="shared" si="0"/>
        <v>73.929042848340032</v>
      </c>
      <c r="I22" s="2"/>
      <c r="L22" s="4"/>
    </row>
    <row r="23" spans="2:12" ht="14.25" customHeight="1" x14ac:dyDescent="0.3">
      <c r="B23" s="22"/>
      <c r="C23" s="26">
        <v>10116225</v>
      </c>
      <c r="D23" s="25">
        <v>225</v>
      </c>
      <c r="E23" s="25">
        <v>1</v>
      </c>
      <c r="F23" s="24">
        <v>90.255616758487676</v>
      </c>
      <c r="G23" s="29">
        <f t="shared" si="0"/>
        <v>90.255616758487662</v>
      </c>
      <c r="I23" s="2"/>
      <c r="L23" s="4"/>
    </row>
    <row r="24" spans="2:12" ht="14.25" customHeight="1" x14ac:dyDescent="0.3">
      <c r="B24" s="22"/>
      <c r="C24" s="26">
        <v>10116250</v>
      </c>
      <c r="D24" s="25">
        <v>250</v>
      </c>
      <c r="E24" s="25">
        <v>1</v>
      </c>
      <c r="F24" s="24">
        <v>158.16761848959516</v>
      </c>
      <c r="G24" s="29">
        <f t="shared" si="0"/>
        <v>158.16761848959516</v>
      </c>
      <c r="I24" s="2"/>
      <c r="L24" s="4"/>
    </row>
    <row r="25" spans="2:12" ht="14.25" customHeight="1" x14ac:dyDescent="0.3">
      <c r="B25" s="22"/>
      <c r="C25" s="26">
        <v>10116280</v>
      </c>
      <c r="D25" s="25">
        <v>280</v>
      </c>
      <c r="E25" s="25">
        <v>1</v>
      </c>
      <c r="F25" s="24">
        <v>180.58676122974398</v>
      </c>
      <c r="G25" s="29">
        <f t="shared" si="0"/>
        <v>180.58676122974396</v>
      </c>
      <c r="I25" s="2"/>
      <c r="L25" s="4"/>
    </row>
    <row r="26" spans="2:12" ht="14.25" customHeight="1" x14ac:dyDescent="0.3">
      <c r="B26" s="22"/>
      <c r="C26" s="26">
        <v>10116315</v>
      </c>
      <c r="D26" s="25">
        <v>315</v>
      </c>
      <c r="E26" s="25">
        <v>1</v>
      </c>
      <c r="F26" s="24">
        <v>230.37211189638535</v>
      </c>
      <c r="G26" s="29">
        <f t="shared" si="0"/>
        <v>230.37211189638535</v>
      </c>
      <c r="I26" s="2"/>
      <c r="L26" s="4"/>
    </row>
    <row r="27" spans="2:12" ht="14.25" customHeight="1" x14ac:dyDescent="0.3">
      <c r="B27" s="22"/>
      <c r="C27" s="26">
        <v>10116355</v>
      </c>
      <c r="D27" s="25">
        <v>355</v>
      </c>
      <c r="E27" s="25">
        <v>1</v>
      </c>
      <c r="F27" s="24">
        <v>404.81595248761573</v>
      </c>
      <c r="G27" s="29">
        <f t="shared" si="0"/>
        <v>404.81595248761573</v>
      </c>
      <c r="I27" s="2"/>
      <c r="L27" s="4"/>
    </row>
    <row r="28" spans="2:12" ht="14.25" customHeight="1" x14ac:dyDescent="0.3">
      <c r="B28" s="22"/>
      <c r="C28" s="26">
        <v>10116400</v>
      </c>
      <c r="D28" s="25">
        <v>400</v>
      </c>
      <c r="E28" s="25">
        <v>1</v>
      </c>
      <c r="F28" s="24">
        <v>524.50220132160462</v>
      </c>
      <c r="G28" s="29">
        <f t="shared" si="0"/>
        <v>524.50220132160462</v>
      </c>
      <c r="I28" s="2"/>
      <c r="L28" s="4"/>
    </row>
    <row r="29" spans="2:12" ht="14.25" customHeight="1" x14ac:dyDescent="0.3">
      <c r="B29" s="22"/>
      <c r="C29" s="26">
        <v>10116450</v>
      </c>
      <c r="D29" s="25">
        <v>450</v>
      </c>
      <c r="E29" s="25">
        <v>1</v>
      </c>
      <c r="F29" s="24">
        <v>1142.6335905720287</v>
      </c>
      <c r="G29" s="29">
        <f t="shared" si="0"/>
        <v>1142.6335905720287</v>
      </c>
      <c r="I29" s="2"/>
      <c r="L29" s="4"/>
    </row>
    <row r="30" spans="2:12" ht="14.25" customHeight="1" x14ac:dyDescent="0.3">
      <c r="B30" s="22"/>
      <c r="C30" s="26">
        <v>10116500</v>
      </c>
      <c r="D30" s="25">
        <v>500</v>
      </c>
      <c r="E30" s="25">
        <v>1</v>
      </c>
      <c r="F30" s="24">
        <v>1389.9073730150019</v>
      </c>
      <c r="G30" s="29">
        <f t="shared" si="0"/>
        <v>1389.9073730150019</v>
      </c>
      <c r="I30" s="118"/>
      <c r="L30" s="4"/>
    </row>
    <row r="31" spans="2:12" ht="14.25" customHeight="1" x14ac:dyDescent="0.3">
      <c r="B31" s="22"/>
      <c r="C31" s="26">
        <v>10116560</v>
      </c>
      <c r="D31" s="25">
        <v>560</v>
      </c>
      <c r="E31" s="25">
        <v>1</v>
      </c>
      <c r="F31" s="24">
        <v>1545.504334221966</v>
      </c>
      <c r="G31" s="29">
        <f t="shared" si="0"/>
        <v>1545.504334221966</v>
      </c>
      <c r="I31" s="2"/>
      <c r="L31" s="4"/>
    </row>
    <row r="32" spans="2:12" ht="14.25" customHeight="1" x14ac:dyDescent="0.3">
      <c r="B32" s="22"/>
      <c r="C32" s="26">
        <v>10116630</v>
      </c>
      <c r="D32" s="25">
        <v>630</v>
      </c>
      <c r="E32" s="25">
        <v>1</v>
      </c>
      <c r="F32" s="24">
        <v>1829.7082063377004</v>
      </c>
      <c r="G32" s="29">
        <f t="shared" si="0"/>
        <v>1829.7082063377006</v>
      </c>
      <c r="I32" s="2"/>
      <c r="L32" s="4"/>
    </row>
    <row r="33" spans="2:12" ht="14.25" customHeight="1" x14ac:dyDescent="0.3">
      <c r="B33" s="22"/>
      <c r="C33" s="63">
        <v>10116710</v>
      </c>
      <c r="D33" s="62">
        <v>710</v>
      </c>
      <c r="E33" s="62">
        <v>1</v>
      </c>
      <c r="F33" s="61" t="s">
        <v>89</v>
      </c>
      <c r="G33" s="60" t="str">
        <f>F33</f>
        <v>on request</v>
      </c>
      <c r="I33" s="2"/>
      <c r="L33" s="117"/>
    </row>
    <row r="34" spans="2:12" ht="14.25" customHeight="1" x14ac:dyDescent="0.3">
      <c r="B34" s="22"/>
      <c r="C34" s="63">
        <v>10116800</v>
      </c>
      <c r="D34" s="62">
        <v>800</v>
      </c>
      <c r="E34" s="62">
        <v>1</v>
      </c>
      <c r="F34" s="61" t="s">
        <v>89</v>
      </c>
      <c r="G34" s="60" t="str">
        <f>F34</f>
        <v>on request</v>
      </c>
      <c r="I34" s="2"/>
      <c r="L34" s="117"/>
    </row>
    <row r="35" spans="2:12" ht="14.25" customHeight="1" x14ac:dyDescent="0.3">
      <c r="B35" s="22"/>
      <c r="C35" s="63">
        <v>10116900</v>
      </c>
      <c r="D35" s="62">
        <v>900</v>
      </c>
      <c r="E35" s="62">
        <v>1</v>
      </c>
      <c r="F35" s="61" t="s">
        <v>89</v>
      </c>
      <c r="G35" s="60" t="str">
        <f>F35</f>
        <v>on request</v>
      </c>
      <c r="I35" s="2"/>
      <c r="L35" s="117"/>
    </row>
    <row r="36" spans="2:12" ht="8.1" customHeight="1" x14ac:dyDescent="0.3">
      <c r="B36" s="22"/>
      <c r="C36" s="145" t="s">
        <v>257</v>
      </c>
      <c r="D36" s="145"/>
      <c r="E36" s="145"/>
      <c r="F36" s="145"/>
      <c r="G36" s="146"/>
      <c r="I36" s="2"/>
      <c r="L36" s="117"/>
    </row>
    <row r="37" spans="2:12" ht="14.25" customHeight="1" x14ac:dyDescent="0.3">
      <c r="B37" s="22"/>
      <c r="C37" s="145"/>
      <c r="D37" s="145"/>
      <c r="E37" s="145"/>
      <c r="F37" s="145"/>
      <c r="G37" s="146"/>
      <c r="I37" s="2"/>
      <c r="L37" s="117"/>
    </row>
    <row r="38" spans="2:12" ht="14.25" customHeight="1" x14ac:dyDescent="0.3">
      <c r="B38" s="22"/>
      <c r="C38" s="21">
        <v>10110032</v>
      </c>
      <c r="D38" s="20">
        <v>32</v>
      </c>
      <c r="E38" s="20">
        <v>20</v>
      </c>
      <c r="F38" s="72">
        <v>6.8949248986463099</v>
      </c>
      <c r="G38" s="29">
        <f t="shared" ref="G38:G56" si="1">F38*(100-$G$5)/100</f>
        <v>6.8949248986463099</v>
      </c>
      <c r="I38" s="2"/>
      <c r="L38" s="4"/>
    </row>
    <row r="39" spans="2:12" ht="14.25" customHeight="1" x14ac:dyDescent="0.3">
      <c r="B39" s="53"/>
      <c r="C39" s="26">
        <v>10110040</v>
      </c>
      <c r="D39" s="25">
        <v>40</v>
      </c>
      <c r="E39" s="25">
        <v>12</v>
      </c>
      <c r="F39" s="24">
        <v>7.2287573890835617</v>
      </c>
      <c r="G39" s="29">
        <f t="shared" si="1"/>
        <v>7.2287573890835617</v>
      </c>
      <c r="I39" s="2"/>
      <c r="L39" s="4"/>
    </row>
    <row r="40" spans="2:12" ht="14.25" customHeight="1" x14ac:dyDescent="0.3">
      <c r="B40" s="116"/>
      <c r="C40" s="26">
        <v>10110050</v>
      </c>
      <c r="D40" s="25">
        <v>50</v>
      </c>
      <c r="E40" s="25">
        <v>16</v>
      </c>
      <c r="F40" s="24">
        <v>10.079173268970861</v>
      </c>
      <c r="G40" s="29">
        <f t="shared" si="1"/>
        <v>10.079173268970861</v>
      </c>
      <c r="I40" s="2"/>
      <c r="L40" s="4"/>
    </row>
    <row r="41" spans="2:12" ht="14.25" customHeight="1" x14ac:dyDescent="0.3">
      <c r="B41" s="53"/>
      <c r="C41" s="26">
        <v>10110063</v>
      </c>
      <c r="D41" s="25">
        <v>63</v>
      </c>
      <c r="E41" s="25">
        <v>20</v>
      </c>
      <c r="F41" s="24">
        <v>10.785357383357354</v>
      </c>
      <c r="G41" s="29">
        <f t="shared" si="1"/>
        <v>10.785357383357354</v>
      </c>
      <c r="I41" s="2"/>
      <c r="L41" s="4"/>
    </row>
    <row r="42" spans="2:12" ht="14.25" customHeight="1" x14ac:dyDescent="0.3">
      <c r="B42" s="22"/>
      <c r="C42" s="26">
        <v>10110110</v>
      </c>
      <c r="D42" s="25">
        <v>110</v>
      </c>
      <c r="E42" s="25">
        <v>12</v>
      </c>
      <c r="F42" s="24">
        <v>21.295399259937756</v>
      </c>
      <c r="G42" s="29">
        <f t="shared" si="1"/>
        <v>21.295399259937756</v>
      </c>
      <c r="I42" s="114"/>
      <c r="L42" s="4"/>
    </row>
    <row r="43" spans="2:12" ht="14.25" customHeight="1" x14ac:dyDescent="0.3">
      <c r="B43" s="22"/>
      <c r="C43" s="26">
        <v>10110125</v>
      </c>
      <c r="D43" s="25">
        <v>125</v>
      </c>
      <c r="E43" s="25">
        <v>1</v>
      </c>
      <c r="F43" s="24">
        <v>29.650231417966438</v>
      </c>
      <c r="G43" s="29">
        <f t="shared" si="1"/>
        <v>29.650231417966438</v>
      </c>
      <c r="I43" s="114"/>
      <c r="L43" s="4"/>
    </row>
    <row r="44" spans="2:12" ht="14.25" customHeight="1" x14ac:dyDescent="0.3">
      <c r="B44" s="22"/>
      <c r="C44" s="26">
        <v>10110160</v>
      </c>
      <c r="D44" s="25">
        <v>160</v>
      </c>
      <c r="E44" s="25">
        <v>1</v>
      </c>
      <c r="F44" s="24">
        <v>36.272184057124434</v>
      </c>
      <c r="G44" s="29">
        <f t="shared" si="1"/>
        <v>36.272184057124434</v>
      </c>
      <c r="I44" s="114"/>
      <c r="L44" s="4"/>
    </row>
    <row r="45" spans="2:12" ht="14.25" customHeight="1" x14ac:dyDescent="0.3">
      <c r="B45" s="22"/>
      <c r="C45" s="26">
        <v>10110180</v>
      </c>
      <c r="D45" s="25">
        <v>180</v>
      </c>
      <c r="E45" s="25">
        <v>1</v>
      </c>
      <c r="F45" s="24">
        <v>50.485744323048955</v>
      </c>
      <c r="G45" s="29">
        <f t="shared" si="1"/>
        <v>50.485744323048955</v>
      </c>
      <c r="I45" s="114"/>
      <c r="L45" s="4"/>
    </row>
    <row r="46" spans="2:12" ht="14.25" customHeight="1" x14ac:dyDescent="0.3">
      <c r="B46" s="22"/>
      <c r="C46" s="26">
        <v>10110200</v>
      </c>
      <c r="D46" s="25">
        <v>200</v>
      </c>
      <c r="E46" s="25">
        <v>1</v>
      </c>
      <c r="F46" s="24">
        <v>67.459842490666119</v>
      </c>
      <c r="G46" s="29">
        <f t="shared" si="1"/>
        <v>67.459842490666119</v>
      </c>
      <c r="I46" s="114"/>
      <c r="L46" s="4"/>
    </row>
    <row r="47" spans="2:12" ht="14.25" customHeight="1" x14ac:dyDescent="0.3">
      <c r="B47" s="22"/>
      <c r="C47" s="26">
        <v>10110225</v>
      </c>
      <c r="D47" s="25">
        <v>225</v>
      </c>
      <c r="E47" s="25">
        <v>1</v>
      </c>
      <c r="F47" s="24">
        <v>81.71192189010263</v>
      </c>
      <c r="G47" s="29">
        <f t="shared" si="1"/>
        <v>81.71192189010263</v>
      </c>
      <c r="I47" s="114"/>
      <c r="L47" s="4"/>
    </row>
    <row r="48" spans="2:12" ht="14.25" customHeight="1" x14ac:dyDescent="0.3">
      <c r="B48" s="22"/>
      <c r="C48" s="26">
        <v>10110250</v>
      </c>
      <c r="D48" s="25">
        <v>250</v>
      </c>
      <c r="E48" s="25">
        <v>1</v>
      </c>
      <c r="F48" s="24">
        <v>143.66352828855409</v>
      </c>
      <c r="G48" s="29">
        <f t="shared" si="1"/>
        <v>143.66352828855409</v>
      </c>
      <c r="I48" s="114"/>
      <c r="L48" s="4"/>
    </row>
    <row r="49" spans="1:12" ht="14.25" customHeight="1" x14ac:dyDescent="0.3">
      <c r="B49" s="22"/>
      <c r="C49" s="26">
        <v>10110280</v>
      </c>
      <c r="D49" s="25">
        <v>280</v>
      </c>
      <c r="E49" s="25">
        <v>1</v>
      </c>
      <c r="F49" s="24">
        <v>175.90404303809021</v>
      </c>
      <c r="G49" s="29">
        <f t="shared" si="1"/>
        <v>175.90404303809021</v>
      </c>
      <c r="I49" s="114"/>
      <c r="L49" s="4"/>
    </row>
    <row r="50" spans="1:12" ht="14.25" customHeight="1" x14ac:dyDescent="0.3">
      <c r="B50" s="22"/>
      <c r="C50" s="26">
        <v>10110315</v>
      </c>
      <c r="D50" s="25">
        <v>315</v>
      </c>
      <c r="E50" s="25">
        <v>1</v>
      </c>
      <c r="F50" s="24">
        <v>208.36283287752758</v>
      </c>
      <c r="G50" s="29">
        <f t="shared" si="1"/>
        <v>208.36283287752758</v>
      </c>
      <c r="I50" s="114"/>
      <c r="L50" s="4"/>
    </row>
    <row r="51" spans="1:12" ht="14.25" customHeight="1" x14ac:dyDescent="0.3">
      <c r="B51" s="22"/>
      <c r="C51" s="26">
        <v>10110355</v>
      </c>
      <c r="D51" s="25">
        <v>355</v>
      </c>
      <c r="E51" s="25">
        <v>1</v>
      </c>
      <c r="F51" s="24">
        <v>372.01779145880471</v>
      </c>
      <c r="G51" s="29">
        <f t="shared" si="1"/>
        <v>372.01779145880471</v>
      </c>
      <c r="I51" s="114"/>
      <c r="L51" s="4"/>
    </row>
    <row r="52" spans="1:12" ht="14.25" customHeight="1" x14ac:dyDescent="0.3">
      <c r="B52" s="22"/>
      <c r="C52" s="26">
        <v>10110400</v>
      </c>
      <c r="D52" s="25">
        <v>400</v>
      </c>
      <c r="E52" s="25">
        <v>1</v>
      </c>
      <c r="F52" s="24">
        <v>484.86601293776641</v>
      </c>
      <c r="G52" s="29">
        <f t="shared" si="1"/>
        <v>484.86601293776641</v>
      </c>
      <c r="I52" s="114"/>
      <c r="L52" s="4"/>
    </row>
    <row r="53" spans="1:12" ht="14.25" customHeight="1" x14ac:dyDescent="0.3">
      <c r="B53" s="22"/>
      <c r="C53" s="26">
        <v>10110450</v>
      </c>
      <c r="D53" s="25">
        <v>450</v>
      </c>
      <c r="E53" s="25">
        <v>1</v>
      </c>
      <c r="F53" s="24">
        <v>920.17167375753866</v>
      </c>
      <c r="G53" s="29">
        <f t="shared" si="1"/>
        <v>920.17167375753866</v>
      </c>
      <c r="I53" s="114"/>
      <c r="L53" s="115"/>
    </row>
    <row r="54" spans="1:12" ht="14.25" customHeight="1" x14ac:dyDescent="0.3">
      <c r="A54" s="113"/>
      <c r="B54" s="22"/>
      <c r="C54" s="26">
        <v>10110500</v>
      </c>
      <c r="D54" s="25">
        <v>500</v>
      </c>
      <c r="E54" s="25">
        <v>1</v>
      </c>
      <c r="F54" s="24">
        <v>1126.7408250092308</v>
      </c>
      <c r="G54" s="29">
        <f t="shared" si="1"/>
        <v>1126.7408250092308</v>
      </c>
      <c r="I54" s="114"/>
      <c r="L54" s="115"/>
    </row>
    <row r="55" spans="1:12" ht="14.25" customHeight="1" x14ac:dyDescent="0.3">
      <c r="A55" s="113"/>
      <c r="B55" s="22"/>
      <c r="C55" s="26">
        <v>10110560</v>
      </c>
      <c r="D55" s="25">
        <v>560</v>
      </c>
      <c r="E55" s="25">
        <v>1</v>
      </c>
      <c r="F55" s="24">
        <v>1305.1414556356924</v>
      </c>
      <c r="G55" s="29">
        <f t="shared" si="1"/>
        <v>1305.1414556356924</v>
      </c>
      <c r="I55" s="114"/>
      <c r="L55" s="115"/>
    </row>
    <row r="56" spans="1:12" ht="14.25" customHeight="1" x14ac:dyDescent="0.3">
      <c r="A56" s="113"/>
      <c r="B56" s="22"/>
      <c r="C56" s="26">
        <v>10110630</v>
      </c>
      <c r="D56" s="25">
        <v>630</v>
      </c>
      <c r="E56" s="25">
        <v>1</v>
      </c>
      <c r="F56" s="24">
        <v>1619.6899359507697</v>
      </c>
      <c r="G56" s="29">
        <f t="shared" si="1"/>
        <v>1619.6899359507695</v>
      </c>
      <c r="I56" s="114"/>
      <c r="L56" s="115"/>
    </row>
    <row r="57" spans="1:12" ht="14.25" customHeight="1" x14ac:dyDescent="0.3">
      <c r="A57" s="113"/>
      <c r="B57" s="22"/>
      <c r="C57" s="63">
        <v>10110710</v>
      </c>
      <c r="D57" s="62">
        <v>710</v>
      </c>
      <c r="E57" s="62">
        <v>1</v>
      </c>
      <c r="F57" s="61" t="s">
        <v>89</v>
      </c>
      <c r="G57" s="60" t="str">
        <f>F57</f>
        <v>on request</v>
      </c>
      <c r="I57" s="114"/>
    </row>
    <row r="58" spans="1:12" ht="14.25" customHeight="1" x14ac:dyDescent="0.3">
      <c r="A58" s="113"/>
      <c r="B58" s="22"/>
      <c r="C58" s="63">
        <v>10110800</v>
      </c>
      <c r="D58" s="62">
        <v>800</v>
      </c>
      <c r="E58" s="62">
        <v>1</v>
      </c>
      <c r="F58" s="61" t="s">
        <v>89</v>
      </c>
      <c r="G58" s="60" t="str">
        <f>F58</f>
        <v>on request</v>
      </c>
      <c r="I58" s="2"/>
    </row>
    <row r="59" spans="1:12" ht="8.1" customHeight="1" thickBot="1" x14ac:dyDescent="0.35">
      <c r="A59" s="113"/>
      <c r="B59" s="17"/>
      <c r="C59" s="149"/>
      <c r="D59" s="149"/>
      <c r="E59" s="149"/>
      <c r="F59" s="149"/>
      <c r="G59" s="150"/>
      <c r="I59" s="2"/>
    </row>
    <row r="60" spans="1:12" ht="14.25" customHeight="1" thickBot="1" x14ac:dyDescent="0.35">
      <c r="A60" s="113"/>
      <c r="B60" s="8"/>
      <c r="C60" s="10"/>
      <c r="D60" s="52"/>
      <c r="E60" s="52"/>
      <c r="F60" s="51"/>
      <c r="G60" s="50"/>
      <c r="I60" s="2"/>
    </row>
    <row r="61" spans="1:12" ht="14.25" customHeight="1" x14ac:dyDescent="0.3">
      <c r="A61" s="113"/>
      <c r="B61" s="89"/>
      <c r="C61" s="151"/>
      <c r="D61" s="152"/>
      <c r="E61" s="152"/>
      <c r="F61" s="152"/>
      <c r="G61" s="153"/>
      <c r="I61" s="2"/>
      <c r="L61" s="4"/>
    </row>
    <row r="62" spans="1:12" ht="14.25" customHeight="1" x14ac:dyDescent="0.3">
      <c r="A62" s="113"/>
      <c r="B62" s="70"/>
      <c r="C62" s="154"/>
      <c r="D62" s="154"/>
      <c r="E62" s="154"/>
      <c r="F62" s="154"/>
      <c r="G62" s="155"/>
      <c r="I62" s="2"/>
      <c r="L62" s="4"/>
    </row>
    <row r="63" spans="1:12" ht="14.25" customHeight="1" x14ac:dyDescent="0.3">
      <c r="A63" s="113"/>
      <c r="B63" s="70"/>
      <c r="C63" s="21">
        <v>107163220</v>
      </c>
      <c r="D63" s="20" t="s">
        <v>243</v>
      </c>
      <c r="E63" s="20">
        <v>16</v>
      </c>
      <c r="F63" s="114">
        <v>11.79</v>
      </c>
      <c r="G63" s="29">
        <f t="shared" ref="G63:G90" si="2">F63*(100-$G$5)/100</f>
        <v>11.79</v>
      </c>
      <c r="I63" s="2"/>
      <c r="L63" s="4"/>
    </row>
    <row r="64" spans="1:12" ht="14.25" customHeight="1" x14ac:dyDescent="0.3">
      <c r="A64" s="113"/>
      <c r="B64" s="28" t="s">
        <v>256</v>
      </c>
      <c r="C64" s="26">
        <v>107163225</v>
      </c>
      <c r="D64" s="25" t="s">
        <v>241</v>
      </c>
      <c r="E64" s="25">
        <v>16</v>
      </c>
      <c r="F64" s="111">
        <v>11.785721938977582</v>
      </c>
      <c r="G64" s="29">
        <f t="shared" si="2"/>
        <v>11.785721938977582</v>
      </c>
      <c r="I64" s="2"/>
      <c r="L64" s="4"/>
    </row>
    <row r="65" spans="2:12" ht="14.25" customHeight="1" x14ac:dyDescent="0.3">
      <c r="B65" s="53"/>
      <c r="C65" s="26">
        <v>107164020</v>
      </c>
      <c r="D65" s="25" t="s">
        <v>220</v>
      </c>
      <c r="E65" s="25">
        <v>16</v>
      </c>
      <c r="F65" s="111">
        <v>21.92</v>
      </c>
      <c r="G65" s="29">
        <f t="shared" si="2"/>
        <v>21.92</v>
      </c>
      <c r="I65" s="2"/>
      <c r="L65" s="4"/>
    </row>
    <row r="66" spans="2:12" ht="14.25" customHeight="1" x14ac:dyDescent="0.3">
      <c r="B66" s="53"/>
      <c r="C66" s="26">
        <v>107164025</v>
      </c>
      <c r="D66" s="25" t="s">
        <v>219</v>
      </c>
      <c r="E66" s="25">
        <v>16</v>
      </c>
      <c r="F66" s="24">
        <v>21.924813860078203</v>
      </c>
      <c r="G66" s="29">
        <f t="shared" si="2"/>
        <v>21.924813860078203</v>
      </c>
      <c r="I66" s="2"/>
      <c r="L66" s="4"/>
    </row>
    <row r="67" spans="2:12" ht="14.25" customHeight="1" x14ac:dyDescent="0.3">
      <c r="B67" s="22"/>
      <c r="C67" s="26">
        <v>107164032</v>
      </c>
      <c r="D67" s="25" t="s">
        <v>218</v>
      </c>
      <c r="E67" s="25">
        <v>10</v>
      </c>
      <c r="F67" s="24">
        <v>21.924813860078203</v>
      </c>
      <c r="G67" s="29">
        <f t="shared" si="2"/>
        <v>21.924813860078203</v>
      </c>
      <c r="I67" s="2"/>
      <c r="L67" s="4"/>
    </row>
    <row r="68" spans="2:12" ht="14.25" customHeight="1" x14ac:dyDescent="0.3">
      <c r="B68" s="22"/>
      <c r="C68" s="26">
        <v>107165025</v>
      </c>
      <c r="D68" s="25" t="s">
        <v>212</v>
      </c>
      <c r="E68" s="25">
        <v>6</v>
      </c>
      <c r="F68" s="24">
        <v>23.493650333803497</v>
      </c>
      <c r="G68" s="29">
        <f t="shared" si="2"/>
        <v>23.493650333803497</v>
      </c>
      <c r="I68" s="2"/>
      <c r="L68" s="4"/>
    </row>
    <row r="69" spans="2:12" ht="14.25" customHeight="1" x14ac:dyDescent="0.3">
      <c r="B69" s="22"/>
      <c r="C69" s="26">
        <v>107165032</v>
      </c>
      <c r="D69" s="25" t="s">
        <v>211</v>
      </c>
      <c r="E69" s="25">
        <v>6</v>
      </c>
      <c r="F69" s="24">
        <v>23.493650333803497</v>
      </c>
      <c r="G69" s="29">
        <f t="shared" si="2"/>
        <v>23.493650333803497</v>
      </c>
      <c r="I69" s="2"/>
      <c r="L69" s="4"/>
    </row>
    <row r="70" spans="2:12" ht="14.25" customHeight="1" x14ac:dyDescent="0.3">
      <c r="B70" s="22"/>
      <c r="C70" s="26">
        <v>107165040</v>
      </c>
      <c r="D70" s="25" t="s">
        <v>240</v>
      </c>
      <c r="E70" s="25">
        <v>6</v>
      </c>
      <c r="F70" s="24">
        <v>23.493650333803497</v>
      </c>
      <c r="G70" s="29">
        <f t="shared" si="2"/>
        <v>23.493650333803497</v>
      </c>
      <c r="I70" s="2"/>
      <c r="L70" s="4"/>
    </row>
    <row r="71" spans="2:12" ht="14.25" customHeight="1" x14ac:dyDescent="0.3">
      <c r="B71" s="22"/>
      <c r="C71" s="26">
        <v>107166332</v>
      </c>
      <c r="D71" s="25" t="s">
        <v>208</v>
      </c>
      <c r="E71" s="25">
        <v>8</v>
      </c>
      <c r="F71" s="24">
        <v>25.062486807528774</v>
      </c>
      <c r="G71" s="29">
        <f t="shared" si="2"/>
        <v>25.062486807528774</v>
      </c>
      <c r="I71" s="2"/>
      <c r="L71" s="4"/>
    </row>
    <row r="72" spans="2:12" ht="14.25" customHeight="1" x14ac:dyDescent="0.3">
      <c r="B72" s="22"/>
      <c r="C72" s="26">
        <v>107166340</v>
      </c>
      <c r="D72" s="25" t="s">
        <v>207</v>
      </c>
      <c r="E72" s="25">
        <v>8</v>
      </c>
      <c r="F72" s="24">
        <v>25.062486807528774</v>
      </c>
      <c r="G72" s="29">
        <f t="shared" si="2"/>
        <v>25.062486807528774</v>
      </c>
      <c r="I72" s="2"/>
      <c r="L72" s="4"/>
    </row>
    <row r="73" spans="2:12" ht="14.25" customHeight="1" x14ac:dyDescent="0.3">
      <c r="B73" s="22"/>
      <c r="C73" s="26">
        <v>107166350</v>
      </c>
      <c r="D73" s="25" t="s">
        <v>206</v>
      </c>
      <c r="E73" s="25">
        <v>8</v>
      </c>
      <c r="F73" s="24">
        <v>25.062486807528774</v>
      </c>
      <c r="G73" s="29">
        <f t="shared" si="2"/>
        <v>25.062486807528774</v>
      </c>
      <c r="I73" s="2"/>
      <c r="L73" s="4"/>
    </row>
    <row r="74" spans="2:12" ht="14.25" customHeight="1" x14ac:dyDescent="0.3">
      <c r="B74" s="22"/>
      <c r="C74" s="26">
        <v>107167563</v>
      </c>
      <c r="D74" s="25" t="s">
        <v>158</v>
      </c>
      <c r="E74" s="25">
        <v>8</v>
      </c>
      <c r="F74" s="24">
        <v>29.691202684552977</v>
      </c>
      <c r="G74" s="29">
        <f t="shared" si="2"/>
        <v>29.691202684552977</v>
      </c>
      <c r="I74" s="2"/>
      <c r="L74" s="4"/>
    </row>
    <row r="75" spans="2:12" ht="14.25" customHeight="1" x14ac:dyDescent="0.3">
      <c r="B75" s="22"/>
      <c r="C75" s="26">
        <v>107169050</v>
      </c>
      <c r="D75" s="25" t="s">
        <v>198</v>
      </c>
      <c r="E75" s="25">
        <v>8</v>
      </c>
      <c r="F75" s="24">
        <v>38.417045220231657</v>
      </c>
      <c r="G75" s="29">
        <f t="shared" si="2"/>
        <v>38.417045220231657</v>
      </c>
      <c r="I75" s="2"/>
      <c r="L75" s="4"/>
    </row>
    <row r="76" spans="2:12" ht="14.25" customHeight="1" x14ac:dyDescent="0.3">
      <c r="B76" s="22"/>
      <c r="C76" s="26">
        <v>107169063</v>
      </c>
      <c r="D76" s="25" t="s">
        <v>154</v>
      </c>
      <c r="E76" s="25">
        <v>8</v>
      </c>
      <c r="F76" s="24">
        <v>38.417045220231657</v>
      </c>
      <c r="G76" s="29">
        <f t="shared" si="2"/>
        <v>38.417045220231657</v>
      </c>
      <c r="I76" s="2"/>
      <c r="L76" s="4"/>
    </row>
    <row r="77" spans="2:12" ht="14.25" customHeight="1" x14ac:dyDescent="0.3">
      <c r="B77" s="22"/>
      <c r="C77" s="26">
        <v>107169075</v>
      </c>
      <c r="D77" s="25" t="s">
        <v>239</v>
      </c>
      <c r="E77" s="25">
        <v>6</v>
      </c>
      <c r="F77" s="24">
        <v>38.417045220231657</v>
      </c>
      <c r="G77" s="29">
        <f t="shared" si="2"/>
        <v>38.417045220231657</v>
      </c>
      <c r="I77" s="2"/>
      <c r="L77" s="4"/>
    </row>
    <row r="78" spans="2:12" ht="14.25" customHeight="1" x14ac:dyDescent="0.3">
      <c r="B78" s="22"/>
      <c r="C78" s="26">
        <v>1071611063</v>
      </c>
      <c r="D78" s="25" t="s">
        <v>150</v>
      </c>
      <c r="E78" s="25">
        <v>4</v>
      </c>
      <c r="F78" s="24">
        <v>54.014650822640917</v>
      </c>
      <c r="G78" s="29">
        <f t="shared" si="2"/>
        <v>54.014650822640917</v>
      </c>
      <c r="I78" s="2"/>
      <c r="L78" s="4"/>
    </row>
    <row r="79" spans="2:12" ht="14.25" customHeight="1" x14ac:dyDescent="0.3">
      <c r="B79" s="22"/>
      <c r="C79" s="26">
        <v>1071611090</v>
      </c>
      <c r="D79" s="25" t="s">
        <v>238</v>
      </c>
      <c r="E79" s="25">
        <v>4</v>
      </c>
      <c r="F79" s="24">
        <v>54.014650822640917</v>
      </c>
      <c r="G79" s="29">
        <f t="shared" si="2"/>
        <v>54.014650822640917</v>
      </c>
      <c r="I79" s="2"/>
      <c r="L79" s="4"/>
    </row>
    <row r="80" spans="2:12" ht="14.25" customHeight="1" x14ac:dyDescent="0.3">
      <c r="B80" s="22"/>
      <c r="C80" s="26">
        <v>1071612590</v>
      </c>
      <c r="D80" s="25" t="s">
        <v>194</v>
      </c>
      <c r="E80" s="25">
        <v>1</v>
      </c>
      <c r="F80" s="24">
        <v>63.272082576689314</v>
      </c>
      <c r="G80" s="29">
        <f t="shared" si="2"/>
        <v>63.272082576689314</v>
      </c>
      <c r="I80" s="2"/>
      <c r="L80" s="4"/>
    </row>
    <row r="81" spans="2:12" ht="14.25" customHeight="1" x14ac:dyDescent="0.3">
      <c r="B81" s="22"/>
      <c r="C81" s="26">
        <v>10716125110</v>
      </c>
      <c r="D81" s="25" t="s">
        <v>237</v>
      </c>
      <c r="E81" s="25">
        <v>1</v>
      </c>
      <c r="F81" s="24">
        <v>63.272082576689314</v>
      </c>
      <c r="G81" s="29">
        <f t="shared" si="2"/>
        <v>63.272082576689314</v>
      </c>
      <c r="I81" s="2"/>
      <c r="L81" s="4"/>
    </row>
    <row r="82" spans="2:12" ht="14.25" customHeight="1" x14ac:dyDescent="0.3">
      <c r="B82" s="22"/>
      <c r="C82" s="26">
        <v>1071616090</v>
      </c>
      <c r="D82" s="25" t="s">
        <v>187</v>
      </c>
      <c r="E82" s="25">
        <v>1</v>
      </c>
      <c r="F82" s="24">
        <v>99.303459109603168</v>
      </c>
      <c r="G82" s="29">
        <f t="shared" si="2"/>
        <v>99.303459109603168</v>
      </c>
      <c r="I82" s="2"/>
      <c r="L82" s="4"/>
    </row>
    <row r="83" spans="2:12" ht="14.25" customHeight="1" x14ac:dyDescent="0.3">
      <c r="B83" s="22"/>
      <c r="C83" s="26">
        <v>10716160110</v>
      </c>
      <c r="D83" s="25" t="s">
        <v>186</v>
      </c>
      <c r="E83" s="25">
        <v>1</v>
      </c>
      <c r="F83" s="24">
        <v>99.303459109603168</v>
      </c>
      <c r="G83" s="29">
        <f t="shared" si="2"/>
        <v>99.303459109603168</v>
      </c>
      <c r="I83" s="2"/>
      <c r="L83" s="4"/>
    </row>
    <row r="84" spans="2:12" ht="14.25" customHeight="1" x14ac:dyDescent="0.3">
      <c r="B84" s="22"/>
      <c r="C84" s="26">
        <v>10716160125</v>
      </c>
      <c r="D84" s="25" t="s">
        <v>236</v>
      </c>
      <c r="E84" s="25">
        <v>1</v>
      </c>
      <c r="F84" s="24">
        <v>99.303459109603168</v>
      </c>
      <c r="G84" s="29">
        <f t="shared" si="2"/>
        <v>99.303459109603168</v>
      </c>
      <c r="I84" s="2"/>
      <c r="L84" s="4"/>
    </row>
    <row r="85" spans="2:12" ht="14.25" customHeight="1" x14ac:dyDescent="0.3">
      <c r="B85" s="22"/>
      <c r="C85" s="26">
        <v>10716180125</v>
      </c>
      <c r="D85" s="25" t="s">
        <v>255</v>
      </c>
      <c r="E85" s="25">
        <v>1</v>
      </c>
      <c r="F85" s="24">
        <v>424.96200235806401</v>
      </c>
      <c r="G85" s="29">
        <f t="shared" si="2"/>
        <v>424.96200235806396</v>
      </c>
      <c r="I85" s="2"/>
      <c r="L85" s="4"/>
    </row>
    <row r="86" spans="2:12" ht="14.25" customHeight="1" x14ac:dyDescent="0.3">
      <c r="B86" s="22"/>
      <c r="C86" s="26">
        <v>10716200160</v>
      </c>
      <c r="D86" s="25" t="s">
        <v>254</v>
      </c>
      <c r="E86" s="25">
        <v>1</v>
      </c>
      <c r="F86" s="24">
        <v>632.3839320804525</v>
      </c>
      <c r="G86" s="29">
        <f t="shared" si="2"/>
        <v>632.3839320804525</v>
      </c>
      <c r="I86" s="2"/>
      <c r="L86" s="4"/>
    </row>
    <row r="87" spans="2:12" ht="14.25" customHeight="1" x14ac:dyDescent="0.3">
      <c r="B87" s="22"/>
      <c r="C87" s="26">
        <v>10716225160</v>
      </c>
      <c r="D87" s="25" t="s">
        <v>253</v>
      </c>
      <c r="E87" s="25">
        <v>1</v>
      </c>
      <c r="F87" s="24">
        <v>927.49643371799698</v>
      </c>
      <c r="G87" s="29">
        <f t="shared" si="2"/>
        <v>927.49643371799698</v>
      </c>
      <c r="I87" s="2"/>
      <c r="L87" s="4"/>
    </row>
    <row r="88" spans="2:12" ht="14.25" customHeight="1" x14ac:dyDescent="0.3">
      <c r="B88" s="22"/>
      <c r="C88" s="26">
        <v>10716225200</v>
      </c>
      <c r="D88" s="25" t="s">
        <v>252</v>
      </c>
      <c r="E88" s="25">
        <v>1</v>
      </c>
      <c r="F88" s="24">
        <v>289.00241961784621</v>
      </c>
      <c r="G88" s="29">
        <f t="shared" si="2"/>
        <v>289.00241961784621</v>
      </c>
      <c r="I88" s="2"/>
      <c r="L88" s="4"/>
    </row>
    <row r="89" spans="2:12" ht="14.25" customHeight="1" x14ac:dyDescent="0.3">
      <c r="B89" s="22"/>
      <c r="C89" s="26">
        <v>10716250225</v>
      </c>
      <c r="D89" s="25" t="s">
        <v>251</v>
      </c>
      <c r="E89" s="25">
        <v>1</v>
      </c>
      <c r="F89" s="24">
        <v>416.30110444951657</v>
      </c>
      <c r="G89" s="29">
        <f t="shared" si="2"/>
        <v>416.30110444951657</v>
      </c>
      <c r="I89" s="2"/>
      <c r="L89" s="4"/>
    </row>
    <row r="90" spans="2:12" ht="14.25" customHeight="1" x14ac:dyDescent="0.3">
      <c r="B90" s="22"/>
      <c r="C90" s="26">
        <v>10716315250</v>
      </c>
      <c r="D90" s="25" t="s">
        <v>250</v>
      </c>
      <c r="E90" s="25">
        <v>1</v>
      </c>
      <c r="F90" s="24">
        <v>531.55802179710997</v>
      </c>
      <c r="G90" s="29">
        <f t="shared" si="2"/>
        <v>531.55802179710997</v>
      </c>
      <c r="I90" s="2"/>
      <c r="L90" s="4"/>
    </row>
    <row r="91" spans="2:12" ht="14.25" customHeight="1" thickBot="1" x14ac:dyDescent="0.35">
      <c r="B91" s="17"/>
      <c r="C91" s="149"/>
      <c r="D91" s="149"/>
      <c r="E91" s="149"/>
      <c r="F91" s="149"/>
      <c r="G91" s="150"/>
      <c r="I91" s="2"/>
    </row>
    <row r="92" spans="2:12" ht="14.25" customHeight="1" thickBot="1" x14ac:dyDescent="0.35">
      <c r="B92" s="8"/>
      <c r="C92" s="10"/>
      <c r="D92" s="52"/>
      <c r="E92" s="52"/>
      <c r="F92" s="51"/>
      <c r="G92" s="50"/>
      <c r="I92" s="2"/>
    </row>
    <row r="93" spans="2:12" ht="14.25" customHeight="1" x14ac:dyDescent="0.3">
      <c r="B93" s="89"/>
      <c r="C93" s="34"/>
      <c r="D93" s="48"/>
      <c r="E93" s="48"/>
      <c r="F93" s="47"/>
      <c r="G93" s="46"/>
      <c r="I93" s="2"/>
    </row>
    <row r="94" spans="2:12" ht="14.25" customHeight="1" x14ac:dyDescent="0.3">
      <c r="B94" s="70"/>
      <c r="C94" s="21"/>
      <c r="D94" s="20"/>
      <c r="E94" s="20"/>
      <c r="F94" s="19"/>
      <c r="G94" s="18"/>
      <c r="I94" s="2"/>
    </row>
    <row r="95" spans="2:12" ht="14.25" customHeight="1" x14ac:dyDescent="0.3">
      <c r="B95" s="59"/>
      <c r="C95" s="32">
        <v>10616020</v>
      </c>
      <c r="D95" s="31">
        <v>20</v>
      </c>
      <c r="E95" s="31">
        <v>30</v>
      </c>
      <c r="F95" s="30">
        <v>11.442448484444252</v>
      </c>
      <c r="G95" s="29">
        <f t="shared" ref="G95:G107" si="3">F95*(100-$G$5)/100</f>
        <v>11.442448484444252</v>
      </c>
      <c r="I95" s="2"/>
    </row>
    <row r="96" spans="2:12" ht="14.25" customHeight="1" x14ac:dyDescent="0.3">
      <c r="B96" s="45" t="s">
        <v>249</v>
      </c>
      <c r="C96" s="26">
        <v>10616025</v>
      </c>
      <c r="D96" s="25">
        <v>25</v>
      </c>
      <c r="E96" s="25">
        <v>25</v>
      </c>
      <c r="F96" s="24">
        <v>11.971142473824514</v>
      </c>
      <c r="G96" s="29">
        <f t="shared" si="3"/>
        <v>11.971142473824514</v>
      </c>
      <c r="I96" s="2"/>
      <c r="L96" s="4"/>
    </row>
    <row r="97" spans="2:12" ht="14.25" customHeight="1" x14ac:dyDescent="0.3">
      <c r="B97" s="43"/>
      <c r="C97" s="26">
        <v>10616032</v>
      </c>
      <c r="D97" s="25">
        <v>32</v>
      </c>
      <c r="E97" s="25">
        <v>16</v>
      </c>
      <c r="F97" s="24">
        <v>12.361368989795663</v>
      </c>
      <c r="G97" s="29">
        <f t="shared" si="3"/>
        <v>12.361368989795663</v>
      </c>
      <c r="I97" s="2"/>
      <c r="L97" s="4"/>
    </row>
    <row r="98" spans="2:12" ht="14.25" customHeight="1" x14ac:dyDescent="0.3">
      <c r="B98" s="43"/>
      <c r="C98" s="26">
        <v>10616040</v>
      </c>
      <c r="D98" s="25">
        <v>40</v>
      </c>
      <c r="E98" s="25">
        <v>10</v>
      </c>
      <c r="F98" s="24">
        <v>13.418756968556186</v>
      </c>
      <c r="G98" s="29">
        <f t="shared" si="3"/>
        <v>13.418756968556186</v>
      </c>
      <c r="I98" s="2"/>
      <c r="L98" s="4"/>
    </row>
    <row r="99" spans="2:12" ht="14.25" customHeight="1" x14ac:dyDescent="0.3">
      <c r="B99" s="43"/>
      <c r="C99" s="26">
        <v>10616050</v>
      </c>
      <c r="D99" s="25">
        <v>50</v>
      </c>
      <c r="E99" s="25">
        <v>12</v>
      </c>
      <c r="F99" s="24">
        <v>18.189590825106656</v>
      </c>
      <c r="G99" s="29">
        <f t="shared" si="3"/>
        <v>18.189590825106656</v>
      </c>
      <c r="I99" s="2"/>
      <c r="L99" s="4"/>
    </row>
    <row r="100" spans="2:12" ht="14.25" customHeight="1" x14ac:dyDescent="0.3">
      <c r="B100" s="43"/>
      <c r="C100" s="26">
        <v>10616063</v>
      </c>
      <c r="D100" s="25">
        <v>63</v>
      </c>
      <c r="E100" s="25">
        <v>18</v>
      </c>
      <c r="F100" s="24">
        <v>21.160347527338601</v>
      </c>
      <c r="G100" s="29">
        <f t="shared" si="3"/>
        <v>21.160347527338601</v>
      </c>
      <c r="I100" s="2"/>
      <c r="L100" s="4"/>
    </row>
    <row r="101" spans="2:12" ht="14.25" customHeight="1" x14ac:dyDescent="0.3">
      <c r="B101" s="43"/>
      <c r="C101" s="26">
        <v>10616075</v>
      </c>
      <c r="D101" s="25">
        <v>75</v>
      </c>
      <c r="E101" s="25">
        <v>15</v>
      </c>
      <c r="F101" s="24">
        <v>33.131490001163122</v>
      </c>
      <c r="G101" s="29">
        <f t="shared" si="3"/>
        <v>33.131490001163122</v>
      </c>
      <c r="I101" s="2"/>
      <c r="L101" s="4"/>
    </row>
    <row r="102" spans="2:12" ht="14.25" customHeight="1" x14ac:dyDescent="0.3">
      <c r="B102" s="43"/>
      <c r="C102" s="26">
        <v>10616090</v>
      </c>
      <c r="D102" s="25">
        <v>90</v>
      </c>
      <c r="E102" s="25">
        <v>15</v>
      </c>
      <c r="F102" s="24">
        <v>42.710921570648345</v>
      </c>
      <c r="G102" s="29">
        <f t="shared" si="3"/>
        <v>42.710921570648345</v>
      </c>
      <c r="I102" s="2"/>
      <c r="L102" s="4"/>
    </row>
    <row r="103" spans="2:12" ht="14.25" customHeight="1" x14ac:dyDescent="0.3">
      <c r="B103" s="43"/>
      <c r="C103" s="26">
        <v>10616110</v>
      </c>
      <c r="D103" s="25">
        <v>110</v>
      </c>
      <c r="E103" s="25">
        <v>10</v>
      </c>
      <c r="F103" s="24">
        <v>54.820531517881982</v>
      </c>
      <c r="G103" s="29">
        <f t="shared" si="3"/>
        <v>54.820531517881982</v>
      </c>
      <c r="I103" s="2"/>
      <c r="L103" s="4"/>
    </row>
    <row r="104" spans="2:12" ht="14.25" customHeight="1" x14ac:dyDescent="0.3">
      <c r="B104" s="43"/>
      <c r="C104" s="26">
        <v>10616125</v>
      </c>
      <c r="D104" s="25">
        <v>125</v>
      </c>
      <c r="E104" s="25">
        <v>1</v>
      </c>
      <c r="F104" s="24">
        <v>67.509187263008286</v>
      </c>
      <c r="G104" s="29">
        <f t="shared" si="3"/>
        <v>67.509187263008286</v>
      </c>
      <c r="I104" s="2"/>
      <c r="L104" s="4"/>
    </row>
    <row r="105" spans="2:12" ht="14.25" customHeight="1" x14ac:dyDescent="0.3">
      <c r="B105" s="43"/>
      <c r="C105" s="26">
        <v>10616140</v>
      </c>
      <c r="D105" s="25">
        <v>140</v>
      </c>
      <c r="E105" s="25">
        <v>1</v>
      </c>
      <c r="F105" s="24">
        <v>95.681024125699423</v>
      </c>
      <c r="G105" s="29">
        <f t="shared" si="3"/>
        <v>95.681024125699423</v>
      </c>
      <c r="I105" s="2"/>
      <c r="L105" s="4"/>
    </row>
    <row r="106" spans="2:12" ht="14.25" customHeight="1" x14ac:dyDescent="0.3">
      <c r="B106" s="43"/>
      <c r="C106" s="26">
        <v>10616160</v>
      </c>
      <c r="D106" s="25">
        <v>160</v>
      </c>
      <c r="E106" s="25">
        <v>1</v>
      </c>
      <c r="F106" s="24">
        <v>98.790248301340483</v>
      </c>
      <c r="G106" s="29">
        <f t="shared" si="3"/>
        <v>98.790248301340483</v>
      </c>
      <c r="I106" s="2"/>
      <c r="L106" s="4"/>
    </row>
    <row r="107" spans="2:12" ht="14.25" customHeight="1" x14ac:dyDescent="0.3">
      <c r="B107" s="43"/>
      <c r="C107" s="26">
        <v>10616180</v>
      </c>
      <c r="D107" s="25">
        <v>180</v>
      </c>
      <c r="E107" s="25">
        <v>1</v>
      </c>
      <c r="F107" s="24">
        <v>98.785099247176021</v>
      </c>
      <c r="G107" s="29">
        <f t="shared" si="3"/>
        <v>98.785099247176021</v>
      </c>
      <c r="I107" s="2"/>
      <c r="L107" s="4"/>
    </row>
    <row r="108" spans="2:12" ht="14.25" customHeight="1" x14ac:dyDescent="0.3">
      <c r="B108" s="43"/>
      <c r="C108" s="63">
        <v>10616200</v>
      </c>
      <c r="D108" s="62">
        <v>200</v>
      </c>
      <c r="E108" s="62">
        <v>1</v>
      </c>
      <c r="F108" s="61" t="s">
        <v>89</v>
      </c>
      <c r="G108" s="60" t="str">
        <f>F108</f>
        <v>on request</v>
      </c>
      <c r="I108" s="2"/>
      <c r="L108" s="4"/>
    </row>
    <row r="109" spans="2:12" ht="14.25" customHeight="1" x14ac:dyDescent="0.3">
      <c r="B109" s="43"/>
      <c r="C109" s="63">
        <v>10616225</v>
      </c>
      <c r="D109" s="62">
        <v>225</v>
      </c>
      <c r="E109" s="62">
        <v>1</v>
      </c>
      <c r="F109" s="61" t="s">
        <v>89</v>
      </c>
      <c r="G109" s="60" t="str">
        <f>F109</f>
        <v>on request</v>
      </c>
      <c r="I109" s="2"/>
    </row>
    <row r="110" spans="2:12" ht="14.25" customHeight="1" x14ac:dyDescent="0.3">
      <c r="B110" s="43"/>
      <c r="C110" s="63">
        <v>10616250</v>
      </c>
      <c r="D110" s="62">
        <v>250</v>
      </c>
      <c r="E110" s="62">
        <v>1</v>
      </c>
      <c r="F110" s="61" t="s">
        <v>89</v>
      </c>
      <c r="G110" s="60" t="str">
        <f>F110</f>
        <v>on request</v>
      </c>
      <c r="I110" s="2"/>
      <c r="L110" s="55"/>
    </row>
    <row r="111" spans="2:12" ht="14.25" customHeight="1" x14ac:dyDescent="0.3">
      <c r="B111" s="43"/>
      <c r="C111" s="69">
        <v>10616280</v>
      </c>
      <c r="D111" s="68">
        <v>280</v>
      </c>
      <c r="E111" s="68">
        <v>1</v>
      </c>
      <c r="F111" s="65" t="s">
        <v>89</v>
      </c>
      <c r="G111" s="64" t="str">
        <f>F111</f>
        <v>on request</v>
      </c>
      <c r="I111" s="2"/>
      <c r="L111" s="55"/>
    </row>
    <row r="112" spans="2:12" ht="14.25" customHeight="1" x14ac:dyDescent="0.3">
      <c r="B112" s="43"/>
      <c r="C112" s="69">
        <v>10616315</v>
      </c>
      <c r="D112" s="68">
        <v>315</v>
      </c>
      <c r="E112" s="68">
        <v>1</v>
      </c>
      <c r="F112" s="65" t="s">
        <v>89</v>
      </c>
      <c r="G112" s="64" t="str">
        <f>F112</f>
        <v>on request</v>
      </c>
      <c r="I112" s="2"/>
      <c r="L112" s="55"/>
    </row>
    <row r="113" spans="2:12" ht="14.25" customHeight="1" thickBot="1" x14ac:dyDescent="0.35">
      <c r="B113" s="41"/>
      <c r="C113" s="16"/>
      <c r="D113" s="15"/>
      <c r="E113" s="15"/>
      <c r="F113" s="112"/>
      <c r="G113" s="13"/>
      <c r="I113" s="2"/>
      <c r="L113" s="55"/>
    </row>
    <row r="114" spans="2:12" ht="14.25" customHeight="1" x14ac:dyDescent="0.3">
      <c r="B114" s="108"/>
      <c r="C114" s="21"/>
      <c r="D114" s="20"/>
      <c r="E114" s="20"/>
      <c r="F114" s="101"/>
      <c r="G114" s="101"/>
      <c r="I114" s="2"/>
      <c r="L114" s="55"/>
    </row>
    <row r="115" spans="2:12" ht="14.25" customHeight="1" x14ac:dyDescent="0.3">
      <c r="B115" s="108"/>
      <c r="C115" s="21"/>
      <c r="D115" s="20"/>
      <c r="E115" s="20"/>
      <c r="F115" s="101"/>
      <c r="G115" s="101"/>
      <c r="I115" s="2"/>
      <c r="L115" s="55"/>
    </row>
    <row r="116" spans="2:12" ht="14.25" customHeight="1" thickBot="1" x14ac:dyDescent="0.35">
      <c r="B116" s="8"/>
      <c r="C116" s="10"/>
      <c r="D116" s="52"/>
      <c r="E116" s="52"/>
      <c r="F116" s="51"/>
      <c r="G116" s="50"/>
      <c r="I116" s="2"/>
      <c r="L116" s="55"/>
    </row>
    <row r="117" spans="2:12" ht="14.25" customHeight="1" x14ac:dyDescent="0.3">
      <c r="B117" s="89"/>
      <c r="C117" s="34"/>
      <c r="D117" s="48"/>
      <c r="E117" s="48"/>
      <c r="F117" s="47"/>
      <c r="G117" s="46"/>
      <c r="I117" s="2"/>
      <c r="L117" s="4"/>
    </row>
    <row r="118" spans="2:12" ht="14.25" customHeight="1" x14ac:dyDescent="0.3">
      <c r="B118" s="70"/>
      <c r="C118" s="21"/>
      <c r="D118" s="20"/>
      <c r="E118" s="20"/>
      <c r="F118" s="19"/>
      <c r="G118" s="18"/>
      <c r="I118" s="2"/>
      <c r="L118" s="4"/>
    </row>
    <row r="119" spans="2:12" ht="14.25" customHeight="1" x14ac:dyDescent="0.3">
      <c r="B119" s="70"/>
      <c r="C119" s="32">
        <v>10416020</v>
      </c>
      <c r="D119" s="31">
        <v>20</v>
      </c>
      <c r="E119" s="31">
        <v>18</v>
      </c>
      <c r="F119" s="30">
        <v>9.2521448141545939</v>
      </c>
      <c r="G119" s="29">
        <f t="shared" ref="G119:G135" si="4">F119*(100-$G$5)/100</f>
        <v>9.2521448141545939</v>
      </c>
      <c r="I119" s="2"/>
      <c r="L119" s="4"/>
    </row>
    <row r="120" spans="2:12" ht="14.25" customHeight="1" x14ac:dyDescent="0.3">
      <c r="B120" s="28" t="s">
        <v>248</v>
      </c>
      <c r="C120" s="104">
        <v>10416025</v>
      </c>
      <c r="D120" s="103">
        <v>25</v>
      </c>
      <c r="E120" s="103">
        <v>15</v>
      </c>
      <c r="F120" s="111">
        <v>13.418756968556186</v>
      </c>
      <c r="G120" s="29">
        <f t="shared" si="4"/>
        <v>13.418756968556186</v>
      </c>
      <c r="I120" s="2"/>
      <c r="L120" s="4"/>
    </row>
    <row r="121" spans="2:12" ht="14.25" customHeight="1" x14ac:dyDescent="0.3">
      <c r="B121" s="22"/>
      <c r="C121" s="104">
        <v>10416032</v>
      </c>
      <c r="D121" s="103">
        <v>32</v>
      </c>
      <c r="E121" s="103">
        <v>18</v>
      </c>
      <c r="F121" s="111">
        <v>18.252530585747163</v>
      </c>
      <c r="G121" s="29">
        <f t="shared" si="4"/>
        <v>18.252530585747163</v>
      </c>
      <c r="I121" s="2"/>
      <c r="L121" s="4"/>
    </row>
    <row r="122" spans="2:12" ht="14.25" customHeight="1" x14ac:dyDescent="0.3">
      <c r="B122" s="22"/>
      <c r="C122" s="104">
        <v>10416040</v>
      </c>
      <c r="D122" s="103">
        <v>40</v>
      </c>
      <c r="E122" s="103">
        <v>12</v>
      </c>
      <c r="F122" s="111">
        <v>20.568713777317829</v>
      </c>
      <c r="G122" s="29">
        <f t="shared" si="4"/>
        <v>20.568713777317829</v>
      </c>
      <c r="I122" s="2"/>
      <c r="L122" s="4"/>
    </row>
    <row r="123" spans="2:12" ht="14.25" customHeight="1" x14ac:dyDescent="0.3">
      <c r="B123" s="22"/>
      <c r="C123" s="104">
        <v>10416050</v>
      </c>
      <c r="D123" s="103">
        <v>50</v>
      </c>
      <c r="E123" s="103">
        <v>16</v>
      </c>
      <c r="F123" s="111">
        <v>28.171836862691137</v>
      </c>
      <c r="G123" s="29">
        <f t="shared" si="4"/>
        <v>28.171836862691137</v>
      </c>
      <c r="I123" s="2"/>
      <c r="L123" s="4"/>
    </row>
    <row r="124" spans="2:12" ht="14.25" customHeight="1" x14ac:dyDescent="0.3">
      <c r="B124" s="22"/>
      <c r="C124" s="104">
        <v>10416063</v>
      </c>
      <c r="D124" s="103">
        <v>63</v>
      </c>
      <c r="E124" s="103">
        <v>10</v>
      </c>
      <c r="F124" s="111">
        <v>34.25181774056415</v>
      </c>
      <c r="G124" s="29">
        <f t="shared" si="4"/>
        <v>34.25181774056415</v>
      </c>
      <c r="I124" s="2"/>
      <c r="L124" s="4"/>
    </row>
    <row r="125" spans="2:12" ht="14.25" customHeight="1" x14ac:dyDescent="0.3">
      <c r="B125" s="22"/>
      <c r="C125" s="104">
        <v>10416075</v>
      </c>
      <c r="D125" s="103">
        <v>75</v>
      </c>
      <c r="E125" s="103">
        <v>6</v>
      </c>
      <c r="F125" s="111">
        <v>50.188165134740622</v>
      </c>
      <c r="G125" s="29">
        <f t="shared" si="4"/>
        <v>50.188165134740622</v>
      </c>
      <c r="I125" s="2"/>
      <c r="L125" s="4"/>
    </row>
    <row r="126" spans="2:12" ht="14.25" customHeight="1" x14ac:dyDescent="0.3">
      <c r="B126" s="22"/>
      <c r="C126" s="104">
        <v>10416090</v>
      </c>
      <c r="D126" s="103">
        <v>90</v>
      </c>
      <c r="E126" s="103">
        <v>8</v>
      </c>
      <c r="F126" s="111">
        <v>53.951962821042983</v>
      </c>
      <c r="G126" s="29">
        <f t="shared" si="4"/>
        <v>53.951962821042983</v>
      </c>
      <c r="I126" s="2"/>
      <c r="L126" s="4"/>
    </row>
    <row r="127" spans="2:12" ht="14.25" customHeight="1" x14ac:dyDescent="0.3">
      <c r="B127" s="22"/>
      <c r="C127" s="104">
        <v>10416110</v>
      </c>
      <c r="D127" s="103">
        <v>110</v>
      </c>
      <c r="E127" s="103">
        <v>5</v>
      </c>
      <c r="F127" s="111">
        <v>77.56696101336135</v>
      </c>
      <c r="G127" s="29">
        <f t="shared" si="4"/>
        <v>77.56696101336135</v>
      </c>
      <c r="I127" s="2"/>
      <c r="L127" s="4"/>
    </row>
    <row r="128" spans="2:12" ht="14.25" customHeight="1" x14ac:dyDescent="0.3">
      <c r="B128" s="22"/>
      <c r="C128" s="104">
        <v>10416125</v>
      </c>
      <c r="D128" s="103">
        <v>125</v>
      </c>
      <c r="E128" s="103">
        <v>1</v>
      </c>
      <c r="F128" s="111">
        <v>98.462961546009822</v>
      </c>
      <c r="G128" s="29">
        <f t="shared" si="4"/>
        <v>98.462961546009822</v>
      </c>
      <c r="I128" s="2"/>
      <c r="L128" s="4"/>
    </row>
    <row r="129" spans="2:12" ht="14.25" customHeight="1" x14ac:dyDescent="0.3">
      <c r="B129" s="22"/>
      <c r="C129" s="104">
        <v>10416140</v>
      </c>
      <c r="D129" s="103">
        <v>140</v>
      </c>
      <c r="E129" s="103">
        <v>1</v>
      </c>
      <c r="F129" s="111">
        <v>129.54261535029241</v>
      </c>
      <c r="G129" s="29">
        <f t="shared" si="4"/>
        <v>129.54261535029241</v>
      </c>
      <c r="I129" s="2"/>
      <c r="L129" s="4"/>
    </row>
    <row r="130" spans="2:12" ht="14.25" customHeight="1" x14ac:dyDescent="0.3">
      <c r="B130" s="22"/>
      <c r="C130" s="104">
        <v>10416160</v>
      </c>
      <c r="D130" s="103">
        <v>160</v>
      </c>
      <c r="E130" s="103">
        <v>1</v>
      </c>
      <c r="F130" s="111">
        <v>142.23127109541872</v>
      </c>
      <c r="G130" s="29">
        <f t="shared" si="4"/>
        <v>142.23127109541872</v>
      </c>
      <c r="I130" s="2"/>
      <c r="L130" s="4"/>
    </row>
    <row r="131" spans="2:12" ht="14.25" customHeight="1" x14ac:dyDescent="0.3">
      <c r="B131" s="22"/>
      <c r="C131" s="104">
        <v>10416180</v>
      </c>
      <c r="D131" s="103">
        <v>180</v>
      </c>
      <c r="E131" s="103">
        <v>1</v>
      </c>
      <c r="F131" s="111">
        <v>221.52278155033</v>
      </c>
      <c r="G131" s="29">
        <f t="shared" si="4"/>
        <v>221.52278155033</v>
      </c>
      <c r="I131" s="2"/>
      <c r="L131" s="4"/>
    </row>
    <row r="132" spans="2:12" ht="14.25" customHeight="1" x14ac:dyDescent="0.3">
      <c r="B132" s="22"/>
      <c r="C132" s="104">
        <v>10416200</v>
      </c>
      <c r="D132" s="103">
        <v>200</v>
      </c>
      <c r="E132" s="103">
        <v>1</v>
      </c>
      <c r="F132" s="111">
        <v>256.89492703029521</v>
      </c>
      <c r="G132" s="29">
        <f t="shared" si="4"/>
        <v>256.89492703029521</v>
      </c>
      <c r="I132" s="2"/>
      <c r="L132" s="4"/>
    </row>
    <row r="133" spans="2:12" ht="14.25" customHeight="1" x14ac:dyDescent="0.3">
      <c r="B133" s="22"/>
      <c r="C133" s="26">
        <v>10416225</v>
      </c>
      <c r="D133" s="25">
        <v>225</v>
      </c>
      <c r="E133" s="25">
        <v>1</v>
      </c>
      <c r="F133" s="24">
        <v>412.58446830879996</v>
      </c>
      <c r="G133" s="29">
        <f t="shared" si="4"/>
        <v>412.58446830880001</v>
      </c>
      <c r="I133" s="2"/>
      <c r="L133" s="4"/>
    </row>
    <row r="134" spans="2:12" ht="14.25" customHeight="1" x14ac:dyDescent="0.3">
      <c r="B134" s="22"/>
      <c r="C134" s="32">
        <v>10416250</v>
      </c>
      <c r="D134" s="31">
        <v>250</v>
      </c>
      <c r="E134" s="31">
        <v>1</v>
      </c>
      <c r="F134" s="30">
        <v>613.96498260238104</v>
      </c>
      <c r="G134" s="29">
        <f t="shared" si="4"/>
        <v>613.96498260238104</v>
      </c>
      <c r="I134" s="2"/>
      <c r="L134" s="4"/>
    </row>
    <row r="135" spans="2:12" ht="14.25" customHeight="1" x14ac:dyDescent="0.3">
      <c r="B135" s="22"/>
      <c r="C135" s="26">
        <v>10416315</v>
      </c>
      <c r="D135" s="25">
        <v>315</v>
      </c>
      <c r="E135" s="25">
        <v>1</v>
      </c>
      <c r="F135" s="24">
        <v>900.48197448349219</v>
      </c>
      <c r="G135" s="29">
        <f t="shared" si="4"/>
        <v>900.48197448349219</v>
      </c>
      <c r="I135" s="2"/>
      <c r="L135" s="4"/>
    </row>
    <row r="136" spans="2:12" ht="14.25" customHeight="1" thickBot="1" x14ac:dyDescent="0.35">
      <c r="B136" s="90"/>
      <c r="C136" s="16"/>
      <c r="D136" s="15"/>
      <c r="E136" s="15"/>
      <c r="F136" s="14"/>
      <c r="G136" s="13"/>
      <c r="I136" s="2"/>
      <c r="L136" s="4"/>
    </row>
    <row r="137" spans="2:12" ht="14.25" customHeight="1" thickBot="1" x14ac:dyDescent="0.35">
      <c r="B137" s="8"/>
      <c r="C137" s="52"/>
      <c r="D137" s="52"/>
      <c r="E137" s="52"/>
      <c r="F137" s="51"/>
      <c r="G137" s="50"/>
      <c r="I137" s="2"/>
      <c r="L137" s="55"/>
    </row>
    <row r="138" spans="2:12" ht="14.25" customHeight="1" x14ac:dyDescent="0.3">
      <c r="B138" s="57"/>
      <c r="C138" s="97"/>
      <c r="D138" s="97"/>
      <c r="E138" s="97"/>
      <c r="F138" s="96"/>
      <c r="G138" s="88"/>
      <c r="I138" s="2"/>
      <c r="L138" s="55"/>
    </row>
    <row r="139" spans="2:12" ht="14.25" customHeight="1" x14ac:dyDescent="0.3">
      <c r="B139" s="43"/>
      <c r="C139" s="107"/>
      <c r="D139" s="107"/>
      <c r="E139" s="107"/>
      <c r="F139" s="110"/>
      <c r="G139" s="95"/>
      <c r="I139" s="2"/>
      <c r="L139" s="55"/>
    </row>
    <row r="140" spans="2:12" ht="14.25" customHeight="1" x14ac:dyDescent="0.3">
      <c r="B140" s="70"/>
      <c r="C140" s="32">
        <v>10516025</v>
      </c>
      <c r="D140" s="31">
        <v>25</v>
      </c>
      <c r="E140" s="31">
        <v>20</v>
      </c>
      <c r="F140" s="30">
        <v>12.487248511076675</v>
      </c>
      <c r="G140" s="29">
        <f t="shared" ref="G140:G155" si="5">F140*(100-$G$5)/100</f>
        <v>12.487248511076675</v>
      </c>
      <c r="I140" s="2"/>
      <c r="L140" s="4"/>
    </row>
    <row r="141" spans="2:12" ht="14.25" customHeight="1" x14ac:dyDescent="0.3">
      <c r="B141" s="28" t="s">
        <v>247</v>
      </c>
      <c r="C141" s="26">
        <v>10516032</v>
      </c>
      <c r="D141" s="25">
        <v>32</v>
      </c>
      <c r="E141" s="25">
        <v>20</v>
      </c>
      <c r="F141" s="24">
        <v>18.453937819796781</v>
      </c>
      <c r="G141" s="29">
        <f t="shared" si="5"/>
        <v>18.453937819796781</v>
      </c>
      <c r="I141" s="2"/>
      <c r="L141" s="4"/>
    </row>
    <row r="142" spans="2:12" ht="14.25" customHeight="1" x14ac:dyDescent="0.3">
      <c r="B142" s="22"/>
      <c r="C142" s="26">
        <v>10516040</v>
      </c>
      <c r="D142" s="25">
        <v>40</v>
      </c>
      <c r="E142" s="25">
        <v>12</v>
      </c>
      <c r="F142" s="24">
        <v>20.757533059239357</v>
      </c>
      <c r="G142" s="29">
        <f t="shared" si="5"/>
        <v>20.757533059239357</v>
      </c>
      <c r="I142" s="2"/>
      <c r="L142" s="4"/>
    </row>
    <row r="143" spans="2:12" ht="14.25" customHeight="1" x14ac:dyDescent="0.3">
      <c r="B143" s="22"/>
      <c r="C143" s="26">
        <v>10516050</v>
      </c>
      <c r="D143" s="25">
        <v>50</v>
      </c>
      <c r="E143" s="25">
        <v>9</v>
      </c>
      <c r="F143" s="24">
        <v>28.297716383972148</v>
      </c>
      <c r="G143" s="29">
        <f t="shared" si="5"/>
        <v>28.297716383972148</v>
      </c>
      <c r="I143" s="2"/>
      <c r="L143" s="4"/>
    </row>
    <row r="144" spans="2:12" ht="14.25" customHeight="1" x14ac:dyDescent="0.3">
      <c r="B144" s="22"/>
      <c r="C144" s="26">
        <v>10516063</v>
      </c>
      <c r="D144" s="25">
        <v>63</v>
      </c>
      <c r="E144" s="25">
        <v>10</v>
      </c>
      <c r="F144" s="24">
        <v>34.390285213973272</v>
      </c>
      <c r="G144" s="29">
        <f t="shared" si="5"/>
        <v>34.390285213973272</v>
      </c>
      <c r="I144" s="2"/>
      <c r="L144" s="4"/>
    </row>
    <row r="145" spans="2:12" ht="14.25" customHeight="1" x14ac:dyDescent="0.3">
      <c r="B145" s="22"/>
      <c r="C145" s="26">
        <v>10516075</v>
      </c>
      <c r="D145" s="25">
        <v>75</v>
      </c>
      <c r="E145" s="25">
        <v>6</v>
      </c>
      <c r="F145" s="24">
        <v>51.711307342240914</v>
      </c>
      <c r="G145" s="29">
        <f t="shared" si="5"/>
        <v>51.711307342240914</v>
      </c>
      <c r="I145" s="2"/>
      <c r="L145" s="4"/>
    </row>
    <row r="146" spans="2:12" ht="14.25" customHeight="1" x14ac:dyDescent="0.3">
      <c r="B146" s="22"/>
      <c r="C146" s="26">
        <v>10516090</v>
      </c>
      <c r="D146" s="25">
        <v>90</v>
      </c>
      <c r="E146" s="25">
        <v>8</v>
      </c>
      <c r="F146" s="24">
        <v>55.475105028543268</v>
      </c>
      <c r="G146" s="29">
        <f t="shared" si="5"/>
        <v>55.475105028543268</v>
      </c>
      <c r="I146" s="2"/>
      <c r="L146" s="4"/>
    </row>
    <row r="147" spans="2:12" ht="14.25" customHeight="1" x14ac:dyDescent="0.3">
      <c r="B147" s="22"/>
      <c r="C147" s="26">
        <v>10516110</v>
      </c>
      <c r="D147" s="25">
        <v>110</v>
      </c>
      <c r="E147" s="25">
        <v>5</v>
      </c>
      <c r="F147" s="24">
        <v>79.090103220861636</v>
      </c>
      <c r="G147" s="29">
        <f t="shared" si="5"/>
        <v>79.090103220861636</v>
      </c>
      <c r="I147" s="2"/>
      <c r="L147" s="4"/>
    </row>
    <row r="148" spans="2:12" ht="14.25" customHeight="1" x14ac:dyDescent="0.3">
      <c r="B148" s="22"/>
      <c r="C148" s="26">
        <v>10516125</v>
      </c>
      <c r="D148" s="25">
        <v>125</v>
      </c>
      <c r="E148" s="25">
        <v>1</v>
      </c>
      <c r="F148" s="24">
        <v>98.462961546009822</v>
      </c>
      <c r="G148" s="29">
        <f t="shared" si="5"/>
        <v>98.462961546009822</v>
      </c>
      <c r="I148" s="2"/>
      <c r="L148" s="4"/>
    </row>
    <row r="149" spans="2:12" ht="14.25" customHeight="1" x14ac:dyDescent="0.3">
      <c r="B149" s="22"/>
      <c r="C149" s="26">
        <v>10516140</v>
      </c>
      <c r="D149" s="25">
        <v>140</v>
      </c>
      <c r="E149" s="25">
        <v>1</v>
      </c>
      <c r="F149" s="24">
        <v>129.54261535029241</v>
      </c>
      <c r="G149" s="29">
        <f t="shared" si="5"/>
        <v>129.54261535029241</v>
      </c>
      <c r="I149" s="2"/>
      <c r="L149" s="4"/>
    </row>
    <row r="150" spans="2:12" ht="14.25" customHeight="1" x14ac:dyDescent="0.3">
      <c r="B150" s="22"/>
      <c r="C150" s="26">
        <v>10516160</v>
      </c>
      <c r="D150" s="25">
        <v>160</v>
      </c>
      <c r="E150" s="25">
        <v>1</v>
      </c>
      <c r="F150" s="24">
        <v>142.23127109541872</v>
      </c>
      <c r="G150" s="29">
        <f t="shared" si="5"/>
        <v>142.23127109541872</v>
      </c>
      <c r="I150" s="2"/>
      <c r="L150" s="4"/>
    </row>
    <row r="151" spans="2:12" ht="14.25" customHeight="1" x14ac:dyDescent="0.3">
      <c r="B151" s="22"/>
      <c r="C151" s="26">
        <v>10516180</v>
      </c>
      <c r="D151" s="25">
        <v>180</v>
      </c>
      <c r="E151" s="25">
        <v>1</v>
      </c>
      <c r="F151" s="24">
        <v>221.52278155033</v>
      </c>
      <c r="G151" s="29">
        <f t="shared" si="5"/>
        <v>221.52278155033</v>
      </c>
      <c r="I151" s="2"/>
      <c r="L151" s="4"/>
    </row>
    <row r="152" spans="2:12" ht="14.25" customHeight="1" x14ac:dyDescent="0.3">
      <c r="B152" s="22"/>
      <c r="C152" s="26">
        <v>10516200</v>
      </c>
      <c r="D152" s="25">
        <v>200</v>
      </c>
      <c r="E152" s="25">
        <v>1</v>
      </c>
      <c r="F152" s="24">
        <v>256.89492703029521</v>
      </c>
      <c r="G152" s="29">
        <f t="shared" si="5"/>
        <v>256.89492703029521</v>
      </c>
      <c r="I152" s="2"/>
      <c r="L152" s="4"/>
    </row>
    <row r="153" spans="2:12" ht="14.25" customHeight="1" x14ac:dyDescent="0.3">
      <c r="B153" s="22"/>
      <c r="C153" s="26">
        <v>10516225</v>
      </c>
      <c r="D153" s="25">
        <v>225</v>
      </c>
      <c r="E153" s="25">
        <v>1</v>
      </c>
      <c r="F153" s="24">
        <v>561.94004583658568</v>
      </c>
      <c r="G153" s="29">
        <f t="shared" si="5"/>
        <v>561.94004583658568</v>
      </c>
      <c r="I153" s="2"/>
      <c r="L153" s="4"/>
    </row>
    <row r="154" spans="2:12" ht="14.25" customHeight="1" x14ac:dyDescent="0.3">
      <c r="B154" s="22"/>
      <c r="C154" s="26">
        <v>10516250</v>
      </c>
      <c r="D154" s="25">
        <v>250</v>
      </c>
      <c r="E154" s="25">
        <v>1</v>
      </c>
      <c r="F154" s="24">
        <v>666.61167169444798</v>
      </c>
      <c r="G154" s="29">
        <f t="shared" si="5"/>
        <v>666.61167169444798</v>
      </c>
      <c r="I154" s="2"/>
      <c r="L154" s="4"/>
    </row>
    <row r="155" spans="2:12" ht="14.25" customHeight="1" x14ac:dyDescent="0.3">
      <c r="B155" s="22"/>
      <c r="C155" s="26">
        <v>10516315</v>
      </c>
      <c r="D155" s="25">
        <v>315</v>
      </c>
      <c r="E155" s="25">
        <v>1</v>
      </c>
      <c r="F155" s="24">
        <v>918.58143082417598</v>
      </c>
      <c r="G155" s="29">
        <f t="shared" si="5"/>
        <v>918.58143082417587</v>
      </c>
      <c r="I155" s="2"/>
      <c r="L155" s="4"/>
    </row>
    <row r="156" spans="2:12" ht="14.25" customHeight="1" thickBot="1" x14ac:dyDescent="0.35">
      <c r="B156" s="17"/>
      <c r="C156" s="16"/>
      <c r="D156" s="15"/>
      <c r="E156" s="15"/>
      <c r="F156" s="14"/>
      <c r="G156" s="13"/>
      <c r="I156" s="2"/>
      <c r="L156" s="4"/>
    </row>
    <row r="157" spans="2:12" ht="14.25" customHeight="1" thickBot="1" x14ac:dyDescent="0.35">
      <c r="B157" s="8"/>
      <c r="C157" s="10"/>
      <c r="D157" s="52"/>
      <c r="E157" s="52"/>
      <c r="F157" s="51"/>
      <c r="G157" s="50"/>
      <c r="I157" s="2"/>
    </row>
    <row r="158" spans="2:12" ht="14.25" customHeight="1" x14ac:dyDescent="0.3">
      <c r="B158" s="57"/>
      <c r="C158" s="34"/>
      <c r="D158" s="48"/>
      <c r="E158" s="48"/>
      <c r="F158" s="47"/>
      <c r="G158" s="46"/>
      <c r="I158" s="2"/>
    </row>
    <row r="159" spans="2:12" ht="14.25" customHeight="1" x14ac:dyDescent="0.3">
      <c r="B159" s="43"/>
      <c r="C159" s="21"/>
      <c r="D159" s="20"/>
      <c r="E159" s="20"/>
      <c r="F159" s="19"/>
      <c r="G159" s="18"/>
      <c r="I159" s="2"/>
    </row>
    <row r="160" spans="2:12" ht="14.25" customHeight="1" x14ac:dyDescent="0.3">
      <c r="B160" s="59"/>
      <c r="C160" s="106">
        <v>10316090</v>
      </c>
      <c r="D160" s="105">
        <v>90</v>
      </c>
      <c r="E160" s="105">
        <v>8</v>
      </c>
      <c r="F160" s="30">
        <v>128.66145870132533</v>
      </c>
      <c r="G160" s="29">
        <f t="shared" ref="G160:G166" si="6">F160*(100-$G$5)/100</f>
        <v>128.66145870132533</v>
      </c>
      <c r="I160" s="2"/>
    </row>
    <row r="161" spans="2:12" ht="14.25" customHeight="1" x14ac:dyDescent="0.3">
      <c r="B161" s="45" t="s">
        <v>246</v>
      </c>
      <c r="C161" s="104">
        <v>10316110</v>
      </c>
      <c r="D161" s="103">
        <v>110</v>
      </c>
      <c r="E161" s="103">
        <v>6</v>
      </c>
      <c r="F161" s="24">
        <v>189.63749880984892</v>
      </c>
      <c r="G161" s="29">
        <f t="shared" si="6"/>
        <v>189.63749880984892</v>
      </c>
      <c r="I161" s="2"/>
    </row>
    <row r="162" spans="2:12" ht="14.25" customHeight="1" x14ac:dyDescent="0.3">
      <c r="B162" s="43"/>
      <c r="C162" s="104">
        <v>10316125</v>
      </c>
      <c r="D162" s="103">
        <v>125</v>
      </c>
      <c r="E162" s="103">
        <v>4</v>
      </c>
      <c r="F162" s="24">
        <v>258.7831198495104</v>
      </c>
      <c r="G162" s="29">
        <f t="shared" si="6"/>
        <v>258.7831198495104</v>
      </c>
      <c r="I162" s="2"/>
    </row>
    <row r="163" spans="2:12" ht="14.25" customHeight="1" x14ac:dyDescent="0.3">
      <c r="B163" s="43"/>
      <c r="C163" s="104">
        <v>10316160</v>
      </c>
      <c r="D163" s="103">
        <v>160</v>
      </c>
      <c r="E163" s="103">
        <v>5</v>
      </c>
      <c r="F163" s="24">
        <v>493.28408004391304</v>
      </c>
      <c r="G163" s="29">
        <f t="shared" si="6"/>
        <v>493.28408004391304</v>
      </c>
      <c r="I163" s="2"/>
      <c r="L163" s="4"/>
    </row>
    <row r="164" spans="2:12" ht="14.25" customHeight="1" x14ac:dyDescent="0.3">
      <c r="B164" s="43"/>
      <c r="C164" s="104">
        <v>10316180</v>
      </c>
      <c r="D164" s="103">
        <v>180</v>
      </c>
      <c r="E164" s="103">
        <v>3</v>
      </c>
      <c r="F164" s="24">
        <v>626.91777983583836</v>
      </c>
      <c r="G164" s="29">
        <f t="shared" si="6"/>
        <v>626.91777983583836</v>
      </c>
      <c r="I164" s="2"/>
      <c r="L164" s="4"/>
    </row>
    <row r="165" spans="2:12" ht="14.25" customHeight="1" x14ac:dyDescent="0.3">
      <c r="B165" s="43"/>
      <c r="C165" s="106">
        <v>10316200</v>
      </c>
      <c r="D165" s="105">
        <v>200</v>
      </c>
      <c r="E165" s="105">
        <v>1</v>
      </c>
      <c r="F165" s="30">
        <v>855.74157362046719</v>
      </c>
      <c r="G165" s="29">
        <f t="shared" si="6"/>
        <v>855.74157362046719</v>
      </c>
      <c r="I165" s="2"/>
      <c r="L165" s="4"/>
    </row>
    <row r="166" spans="2:12" ht="14.25" customHeight="1" x14ac:dyDescent="0.3">
      <c r="B166" s="43"/>
      <c r="C166" s="104">
        <v>10316225</v>
      </c>
      <c r="D166" s="103">
        <v>225</v>
      </c>
      <c r="E166" s="103">
        <v>1</v>
      </c>
      <c r="F166" s="24">
        <v>925.81870311760827</v>
      </c>
      <c r="G166" s="29">
        <f t="shared" si="6"/>
        <v>925.81870311760827</v>
      </c>
      <c r="I166" s="2"/>
      <c r="L166" s="4"/>
    </row>
    <row r="167" spans="2:12" ht="14.25" customHeight="1" x14ac:dyDescent="0.3">
      <c r="B167" s="43"/>
      <c r="C167" s="39"/>
      <c r="D167" s="107"/>
      <c r="E167" s="107"/>
      <c r="F167" s="19"/>
      <c r="G167" s="18"/>
      <c r="I167" s="2"/>
      <c r="L167" s="4"/>
    </row>
    <row r="168" spans="2:12" ht="14.25" customHeight="1" x14ac:dyDescent="0.3">
      <c r="B168" s="43"/>
      <c r="C168" s="39"/>
      <c r="D168" s="107"/>
      <c r="E168" s="107"/>
      <c r="F168" s="19"/>
      <c r="G168" s="18"/>
      <c r="I168" s="2"/>
      <c r="L168" s="4"/>
    </row>
    <row r="169" spans="2:12" ht="14.25" customHeight="1" thickBot="1" x14ac:dyDescent="0.35">
      <c r="B169" s="41"/>
      <c r="C169" s="37"/>
      <c r="D169" s="109"/>
      <c r="E169" s="109"/>
      <c r="F169" s="14"/>
      <c r="G169" s="13"/>
      <c r="I169" s="2"/>
      <c r="L169" s="4"/>
    </row>
    <row r="170" spans="2:12" ht="14.25" customHeight="1" x14ac:dyDescent="0.3">
      <c r="B170" s="108"/>
      <c r="C170" s="39"/>
      <c r="D170" s="107"/>
      <c r="E170" s="107"/>
      <c r="F170" s="19"/>
      <c r="G170" s="101"/>
      <c r="I170" s="2"/>
      <c r="L170" s="4"/>
    </row>
    <row r="171" spans="2:12" ht="14.25" customHeight="1" x14ac:dyDescent="0.3">
      <c r="B171" s="108"/>
      <c r="C171" s="39"/>
      <c r="D171" s="107"/>
      <c r="E171" s="107"/>
      <c r="F171" s="19"/>
      <c r="G171" s="101"/>
      <c r="I171" s="2"/>
      <c r="L171" s="4"/>
    </row>
    <row r="172" spans="2:12" ht="14.25" customHeight="1" thickBot="1" x14ac:dyDescent="0.35">
      <c r="B172" s="8"/>
      <c r="C172" s="10"/>
      <c r="D172" s="10"/>
      <c r="E172" s="10"/>
      <c r="F172" s="50"/>
      <c r="G172" s="50"/>
      <c r="I172" s="2"/>
    </row>
    <row r="173" spans="2:12" ht="14.25" customHeight="1" x14ac:dyDescent="0.3">
      <c r="B173" s="89"/>
      <c r="C173" s="34"/>
      <c r="D173" s="48"/>
      <c r="E173" s="48"/>
      <c r="F173" s="47"/>
      <c r="G173" s="46"/>
      <c r="I173" s="2"/>
    </row>
    <row r="174" spans="2:12" ht="14.25" customHeight="1" x14ac:dyDescent="0.3">
      <c r="B174" s="59"/>
      <c r="C174" s="32">
        <v>11116110</v>
      </c>
      <c r="D174" s="31">
        <v>110</v>
      </c>
      <c r="E174" s="31">
        <v>6</v>
      </c>
      <c r="F174" s="30">
        <v>187.14831482487168</v>
      </c>
      <c r="G174" s="29">
        <f>F174*(100-$G$5)/100</f>
        <v>187.14831482487168</v>
      </c>
      <c r="I174" s="2"/>
    </row>
    <row r="175" spans="2:12" ht="14.25" customHeight="1" x14ac:dyDescent="0.3">
      <c r="B175" s="45" t="s">
        <v>245</v>
      </c>
      <c r="C175" s="26">
        <v>11116125</v>
      </c>
      <c r="D175" s="25">
        <v>125</v>
      </c>
      <c r="E175" s="25">
        <v>4</v>
      </c>
      <c r="F175" s="24">
        <v>272.18928886593847</v>
      </c>
      <c r="G175" s="29">
        <f>F175*(100-$G$5)/100</f>
        <v>272.18928886593847</v>
      </c>
      <c r="I175" s="2"/>
    </row>
    <row r="176" spans="2:12" ht="14.25" customHeight="1" x14ac:dyDescent="0.3">
      <c r="B176" s="43"/>
      <c r="C176" s="26">
        <v>11116160</v>
      </c>
      <c r="D176" s="25">
        <v>160</v>
      </c>
      <c r="E176" s="25">
        <v>5</v>
      </c>
      <c r="F176" s="24">
        <v>481.81645565521262</v>
      </c>
      <c r="G176" s="29">
        <f>F176*(100-$G$5)/100</f>
        <v>481.81645565521262</v>
      </c>
      <c r="I176" s="2"/>
    </row>
    <row r="177" spans="2:12" ht="14.25" customHeight="1" x14ac:dyDescent="0.3">
      <c r="B177" s="43"/>
      <c r="C177" s="26">
        <v>11116180</v>
      </c>
      <c r="D177" s="25">
        <v>180</v>
      </c>
      <c r="E177" s="25">
        <v>3</v>
      </c>
      <c r="F177" s="24">
        <v>677.53393534293468</v>
      </c>
      <c r="G177" s="29">
        <f>F177*(100-$G$5)/100</f>
        <v>677.53393534293468</v>
      </c>
      <c r="I177" s="2"/>
      <c r="L177" s="4"/>
    </row>
    <row r="178" spans="2:12" ht="14.25" customHeight="1" x14ac:dyDescent="0.3">
      <c r="B178" s="43"/>
      <c r="C178" s="26">
        <v>11116225</v>
      </c>
      <c r="D178" s="25">
        <v>225</v>
      </c>
      <c r="E178" s="25">
        <v>1</v>
      </c>
      <c r="F178" s="24">
        <v>1084.8045384955301</v>
      </c>
      <c r="G178" s="29">
        <f>F178*(100-$G$5)/100</f>
        <v>1084.8045384955301</v>
      </c>
      <c r="I178" s="2"/>
      <c r="L178" s="4"/>
    </row>
    <row r="179" spans="2:12" ht="14.25" customHeight="1" x14ac:dyDescent="0.3">
      <c r="B179" s="43"/>
      <c r="C179" s="21"/>
      <c r="D179" s="20"/>
      <c r="E179" s="20"/>
      <c r="F179" s="19"/>
      <c r="G179" s="18"/>
      <c r="I179" s="2"/>
    </row>
    <row r="180" spans="2:12" ht="14.25" customHeight="1" x14ac:dyDescent="0.3">
      <c r="B180" s="43"/>
      <c r="C180" s="21"/>
      <c r="D180" s="20"/>
      <c r="E180" s="20"/>
      <c r="F180" s="19"/>
      <c r="G180" s="18"/>
      <c r="I180" s="2"/>
    </row>
    <row r="181" spans="2:12" ht="14.25" customHeight="1" x14ac:dyDescent="0.3">
      <c r="B181" s="43"/>
      <c r="C181" s="21"/>
      <c r="D181" s="20"/>
      <c r="E181" s="20"/>
      <c r="F181" s="19"/>
      <c r="G181" s="18"/>
      <c r="I181" s="2"/>
    </row>
    <row r="182" spans="2:12" ht="14.25" customHeight="1" thickBot="1" x14ac:dyDescent="0.35">
      <c r="B182" s="41"/>
      <c r="C182" s="16"/>
      <c r="D182" s="15"/>
      <c r="E182" s="15"/>
      <c r="F182" s="14"/>
      <c r="G182" s="13"/>
      <c r="I182" s="2"/>
    </row>
    <row r="183" spans="2:12" ht="14.25" customHeight="1" thickBot="1" x14ac:dyDescent="0.35">
      <c r="B183" s="8"/>
      <c r="C183" s="10"/>
      <c r="D183" s="52"/>
      <c r="E183" s="52"/>
      <c r="F183" s="51"/>
      <c r="G183" s="50"/>
      <c r="I183" s="2"/>
    </row>
    <row r="184" spans="2:12" ht="14.25" customHeight="1" x14ac:dyDescent="0.3">
      <c r="B184" s="57"/>
      <c r="C184" s="34"/>
      <c r="D184" s="48"/>
      <c r="E184" s="48"/>
      <c r="F184" s="47"/>
      <c r="G184" s="46"/>
      <c r="I184" s="2"/>
    </row>
    <row r="185" spans="2:12" ht="14.25" customHeight="1" x14ac:dyDescent="0.3">
      <c r="B185" s="59"/>
      <c r="C185" s="106">
        <v>10216025</v>
      </c>
      <c r="D185" s="105">
        <v>25</v>
      </c>
      <c r="E185" s="105">
        <v>20</v>
      </c>
      <c r="F185" s="30">
        <v>16.99373537293701</v>
      </c>
      <c r="G185" s="29">
        <f t="shared" ref="G185:G200" si="7">F185*(100-$G$5)/100</f>
        <v>16.99373537293701</v>
      </c>
      <c r="I185" s="2"/>
    </row>
    <row r="186" spans="2:12" ht="14.25" customHeight="1" x14ac:dyDescent="0.3">
      <c r="B186" s="45" t="s">
        <v>244</v>
      </c>
      <c r="C186" s="104">
        <v>10216032</v>
      </c>
      <c r="D186" s="103">
        <v>32</v>
      </c>
      <c r="E186" s="103">
        <v>18</v>
      </c>
      <c r="F186" s="24">
        <v>20.568713777317829</v>
      </c>
      <c r="G186" s="29">
        <f t="shared" si="7"/>
        <v>20.568713777317829</v>
      </c>
      <c r="I186" s="2"/>
      <c r="L186" s="4"/>
    </row>
    <row r="187" spans="2:12" ht="14.25" customHeight="1" x14ac:dyDescent="0.3">
      <c r="B187" s="43"/>
      <c r="C187" s="104">
        <v>10216040</v>
      </c>
      <c r="D187" s="103">
        <v>40</v>
      </c>
      <c r="E187" s="103">
        <v>10</v>
      </c>
      <c r="F187" s="24">
        <v>27.378795878620735</v>
      </c>
      <c r="G187" s="29">
        <f t="shared" si="7"/>
        <v>27.378795878620735</v>
      </c>
      <c r="I187" s="2"/>
      <c r="L187" s="4"/>
    </row>
    <row r="188" spans="2:12" ht="14.25" customHeight="1" x14ac:dyDescent="0.3">
      <c r="B188" s="43"/>
      <c r="C188" s="104">
        <v>10216050</v>
      </c>
      <c r="D188" s="103">
        <v>50</v>
      </c>
      <c r="E188" s="103">
        <v>14</v>
      </c>
      <c r="F188" s="24">
        <v>29.619451357422804</v>
      </c>
      <c r="G188" s="29">
        <f t="shared" si="7"/>
        <v>29.619451357422804</v>
      </c>
      <c r="I188" s="2"/>
      <c r="L188" s="4"/>
    </row>
    <row r="189" spans="2:12" ht="14.25" customHeight="1" x14ac:dyDescent="0.3">
      <c r="B189" s="43"/>
      <c r="C189" s="104">
        <v>10216063</v>
      </c>
      <c r="D189" s="103">
        <v>63</v>
      </c>
      <c r="E189" s="103">
        <v>8</v>
      </c>
      <c r="F189" s="24">
        <v>32.728675533063864</v>
      </c>
      <c r="G189" s="29">
        <f t="shared" si="7"/>
        <v>32.728675533063864</v>
      </c>
      <c r="I189" s="2"/>
      <c r="L189" s="4"/>
    </row>
    <row r="190" spans="2:12" ht="14.25" customHeight="1" x14ac:dyDescent="0.3">
      <c r="B190" s="43"/>
      <c r="C190" s="104">
        <v>10216075</v>
      </c>
      <c r="D190" s="103">
        <v>75</v>
      </c>
      <c r="E190" s="103">
        <v>4</v>
      </c>
      <c r="F190" s="24">
        <v>47.871981943169978</v>
      </c>
      <c r="G190" s="29">
        <f t="shared" si="7"/>
        <v>47.871981943169978</v>
      </c>
      <c r="I190" s="2"/>
      <c r="L190" s="4"/>
    </row>
    <row r="191" spans="2:12" ht="14.25" customHeight="1" x14ac:dyDescent="0.3">
      <c r="B191" s="43"/>
      <c r="C191" s="104">
        <v>10216090</v>
      </c>
      <c r="D191" s="103">
        <v>90</v>
      </c>
      <c r="E191" s="103">
        <v>6</v>
      </c>
      <c r="F191" s="24">
        <v>55.475105028543268</v>
      </c>
      <c r="G191" s="29">
        <f t="shared" si="7"/>
        <v>55.475105028543268</v>
      </c>
      <c r="I191" s="2"/>
      <c r="L191" s="4"/>
    </row>
    <row r="192" spans="2:12" ht="14.25" customHeight="1" x14ac:dyDescent="0.3">
      <c r="B192" s="43"/>
      <c r="C192" s="104">
        <v>10216110</v>
      </c>
      <c r="D192" s="103">
        <v>110</v>
      </c>
      <c r="E192" s="103">
        <v>4</v>
      </c>
      <c r="F192" s="24">
        <v>78.297062236791248</v>
      </c>
      <c r="G192" s="29">
        <f t="shared" si="7"/>
        <v>78.297062236791248</v>
      </c>
      <c r="I192" s="2"/>
      <c r="L192" s="4"/>
    </row>
    <row r="193" spans="2:12" ht="14.25" customHeight="1" x14ac:dyDescent="0.3">
      <c r="B193" s="43"/>
      <c r="C193" s="104">
        <v>10216125</v>
      </c>
      <c r="D193" s="103">
        <v>125</v>
      </c>
      <c r="E193" s="103">
        <v>1</v>
      </c>
      <c r="F193" s="24">
        <v>103.01980021638258</v>
      </c>
      <c r="G193" s="29">
        <f t="shared" si="7"/>
        <v>103.01980021638258</v>
      </c>
      <c r="I193" s="2"/>
      <c r="L193" s="4"/>
    </row>
    <row r="194" spans="2:12" ht="14.25" customHeight="1" x14ac:dyDescent="0.3">
      <c r="B194" s="43"/>
      <c r="C194" s="104">
        <v>10216140</v>
      </c>
      <c r="D194" s="103">
        <v>140</v>
      </c>
      <c r="E194" s="103">
        <v>1</v>
      </c>
      <c r="F194" s="24">
        <v>136.27716973882673</v>
      </c>
      <c r="G194" s="29">
        <f t="shared" si="7"/>
        <v>136.27716973882673</v>
      </c>
      <c r="I194" s="2"/>
      <c r="L194" s="4"/>
    </row>
    <row r="195" spans="2:12" ht="14.25" customHeight="1" x14ac:dyDescent="0.3">
      <c r="B195" s="43"/>
      <c r="C195" s="104">
        <v>10216160</v>
      </c>
      <c r="D195" s="103">
        <v>160</v>
      </c>
      <c r="E195" s="103">
        <v>1</v>
      </c>
      <c r="F195" s="24">
        <v>173.71373936780054</v>
      </c>
      <c r="G195" s="29">
        <f t="shared" si="7"/>
        <v>173.71373936780054</v>
      </c>
      <c r="I195" s="2"/>
      <c r="L195" s="4"/>
    </row>
    <row r="196" spans="2:12" ht="14.25" customHeight="1" x14ac:dyDescent="0.3">
      <c r="B196" s="43"/>
      <c r="C196" s="104">
        <v>10216180</v>
      </c>
      <c r="D196" s="103">
        <v>180</v>
      </c>
      <c r="E196" s="103">
        <v>1</v>
      </c>
      <c r="F196" s="24">
        <v>236.1248060189277</v>
      </c>
      <c r="G196" s="29">
        <f t="shared" si="7"/>
        <v>236.1248060189277</v>
      </c>
      <c r="I196" s="2"/>
      <c r="L196" s="4"/>
    </row>
    <row r="197" spans="2:12" ht="14.25" customHeight="1" x14ac:dyDescent="0.3">
      <c r="B197" s="43"/>
      <c r="C197" s="104">
        <v>10216200</v>
      </c>
      <c r="D197" s="103">
        <v>200</v>
      </c>
      <c r="E197" s="103">
        <v>1</v>
      </c>
      <c r="F197" s="24">
        <v>276.59507211077403</v>
      </c>
      <c r="G197" s="29">
        <f t="shared" si="7"/>
        <v>276.59507211077403</v>
      </c>
      <c r="I197" s="2"/>
      <c r="L197" s="4"/>
    </row>
    <row r="198" spans="2:12" ht="14.25" customHeight="1" x14ac:dyDescent="0.3">
      <c r="B198" s="43"/>
      <c r="C198" s="26">
        <v>10216225</v>
      </c>
      <c r="D198" s="25">
        <v>225</v>
      </c>
      <c r="E198" s="25">
        <v>1</v>
      </c>
      <c r="F198" s="24">
        <v>575.12965090283831</v>
      </c>
      <c r="G198" s="29">
        <f t="shared" si="7"/>
        <v>575.12965090283831</v>
      </c>
      <c r="I198" s="2"/>
      <c r="L198" s="4"/>
    </row>
    <row r="199" spans="2:12" ht="14.25" customHeight="1" x14ac:dyDescent="0.3">
      <c r="B199" s="70"/>
      <c r="C199" s="26">
        <v>10216250</v>
      </c>
      <c r="D199" s="25">
        <v>250</v>
      </c>
      <c r="E199" s="25">
        <v>1</v>
      </c>
      <c r="F199" s="30">
        <v>681.42040686593407</v>
      </c>
      <c r="G199" s="29">
        <f t="shared" si="7"/>
        <v>681.42040686593407</v>
      </c>
      <c r="I199" s="2"/>
      <c r="L199" s="4"/>
    </row>
    <row r="200" spans="2:12" ht="14.25" customHeight="1" x14ac:dyDescent="0.3">
      <c r="B200" s="70"/>
      <c r="C200" s="26">
        <v>10216315</v>
      </c>
      <c r="D200" s="25">
        <v>315</v>
      </c>
      <c r="E200" s="25">
        <v>1</v>
      </c>
      <c r="F200" s="24">
        <v>995.40824140219797</v>
      </c>
      <c r="G200" s="29">
        <f t="shared" si="7"/>
        <v>995.40824140219809</v>
      </c>
      <c r="I200" s="2"/>
      <c r="L200" s="4"/>
    </row>
    <row r="201" spans="2:12" ht="14.25" customHeight="1" thickBot="1" x14ac:dyDescent="0.35">
      <c r="B201" s="90"/>
      <c r="C201" s="16"/>
      <c r="D201" s="15"/>
      <c r="E201" s="15"/>
      <c r="F201" s="14"/>
      <c r="G201" s="13"/>
      <c r="I201" s="2"/>
      <c r="L201" s="4"/>
    </row>
    <row r="202" spans="2:12" ht="14.25" customHeight="1" thickBot="1" x14ac:dyDescent="0.35">
      <c r="C202" s="10"/>
      <c r="D202" s="52"/>
      <c r="E202" s="52"/>
      <c r="F202" s="51"/>
      <c r="G202" s="50"/>
      <c r="I202" s="2"/>
      <c r="L202" s="4"/>
    </row>
    <row r="203" spans="2:12" ht="14.25" customHeight="1" x14ac:dyDescent="0.3">
      <c r="B203" s="89"/>
      <c r="C203" s="34"/>
      <c r="D203" s="48"/>
      <c r="E203" s="48"/>
      <c r="F203" s="47"/>
      <c r="G203" s="46"/>
      <c r="I203" s="2"/>
      <c r="L203" s="4"/>
    </row>
    <row r="204" spans="2:12" ht="14.25" customHeight="1" x14ac:dyDescent="0.3">
      <c r="B204" s="70"/>
      <c r="C204" s="69">
        <v>108163220</v>
      </c>
      <c r="D204" s="68" t="s">
        <v>243</v>
      </c>
      <c r="E204" s="68">
        <v>16</v>
      </c>
      <c r="F204" s="65" t="s">
        <v>89</v>
      </c>
      <c r="G204" s="64" t="str">
        <f t="shared" ref="G204:G216" si="8">F204</f>
        <v>on request</v>
      </c>
      <c r="I204" s="2"/>
    </row>
    <row r="205" spans="2:12" ht="14.25" customHeight="1" x14ac:dyDescent="0.3">
      <c r="B205" s="28" t="s">
        <v>242</v>
      </c>
      <c r="C205" s="63">
        <v>108163225</v>
      </c>
      <c r="D205" s="62" t="s">
        <v>241</v>
      </c>
      <c r="E205" s="62">
        <v>16</v>
      </c>
      <c r="F205" s="61" t="s">
        <v>89</v>
      </c>
      <c r="G205" s="60" t="str">
        <f t="shared" si="8"/>
        <v>on request</v>
      </c>
      <c r="I205" s="2"/>
      <c r="L205" s="4"/>
    </row>
    <row r="206" spans="2:12" ht="14.25" customHeight="1" x14ac:dyDescent="0.3">
      <c r="B206" s="53"/>
      <c r="C206" s="63">
        <v>108164020</v>
      </c>
      <c r="D206" s="62" t="s">
        <v>220</v>
      </c>
      <c r="E206" s="62">
        <v>16</v>
      </c>
      <c r="F206" s="61" t="s">
        <v>89</v>
      </c>
      <c r="G206" s="60" t="str">
        <f t="shared" si="8"/>
        <v>on request</v>
      </c>
      <c r="I206" s="2"/>
      <c r="L206" s="4"/>
    </row>
    <row r="207" spans="2:12" ht="14.25" customHeight="1" x14ac:dyDescent="0.3">
      <c r="B207" s="53"/>
      <c r="C207" s="63">
        <v>108164025</v>
      </c>
      <c r="D207" s="62" t="s">
        <v>219</v>
      </c>
      <c r="E207" s="62">
        <v>16</v>
      </c>
      <c r="F207" s="61" t="s">
        <v>89</v>
      </c>
      <c r="G207" s="60" t="str">
        <f t="shared" si="8"/>
        <v>on request</v>
      </c>
      <c r="I207" s="2"/>
      <c r="L207" s="4"/>
    </row>
    <row r="208" spans="2:12" ht="14.25" customHeight="1" x14ac:dyDescent="0.3">
      <c r="B208" s="22"/>
      <c r="C208" s="63">
        <v>108164032</v>
      </c>
      <c r="D208" s="62" t="s">
        <v>218</v>
      </c>
      <c r="E208" s="62">
        <v>10</v>
      </c>
      <c r="F208" s="61" t="s">
        <v>89</v>
      </c>
      <c r="G208" s="60" t="str">
        <f t="shared" si="8"/>
        <v>on request</v>
      </c>
      <c r="I208" s="2"/>
      <c r="L208" s="4"/>
    </row>
    <row r="209" spans="2:12" ht="14.25" customHeight="1" x14ac:dyDescent="0.3">
      <c r="B209" s="22"/>
      <c r="C209" s="63">
        <v>108165025</v>
      </c>
      <c r="D209" s="62" t="s">
        <v>212</v>
      </c>
      <c r="E209" s="62">
        <v>6</v>
      </c>
      <c r="F209" s="61" t="s">
        <v>89</v>
      </c>
      <c r="G209" s="60" t="str">
        <f t="shared" si="8"/>
        <v>on request</v>
      </c>
      <c r="I209" s="2"/>
      <c r="L209" s="4"/>
    </row>
    <row r="210" spans="2:12" ht="14.25" customHeight="1" x14ac:dyDescent="0.3">
      <c r="B210" s="22"/>
      <c r="C210" s="63">
        <v>108165032</v>
      </c>
      <c r="D210" s="62" t="s">
        <v>211</v>
      </c>
      <c r="E210" s="62">
        <v>6</v>
      </c>
      <c r="F210" s="61" t="s">
        <v>89</v>
      </c>
      <c r="G210" s="60" t="str">
        <f t="shared" si="8"/>
        <v>on request</v>
      </c>
      <c r="I210" s="2"/>
      <c r="L210" s="4"/>
    </row>
    <row r="211" spans="2:12" ht="14.25" customHeight="1" x14ac:dyDescent="0.3">
      <c r="B211" s="22"/>
      <c r="C211" s="63">
        <v>108165040</v>
      </c>
      <c r="D211" s="62" t="s">
        <v>240</v>
      </c>
      <c r="E211" s="62">
        <v>6</v>
      </c>
      <c r="F211" s="61" t="s">
        <v>89</v>
      </c>
      <c r="G211" s="60" t="str">
        <f t="shared" si="8"/>
        <v>on request</v>
      </c>
      <c r="I211" s="2"/>
      <c r="L211" s="4"/>
    </row>
    <row r="212" spans="2:12" ht="14.25" customHeight="1" x14ac:dyDescent="0.3">
      <c r="B212" s="22"/>
      <c r="C212" s="63">
        <v>108166332</v>
      </c>
      <c r="D212" s="62" t="s">
        <v>208</v>
      </c>
      <c r="E212" s="62">
        <v>8</v>
      </c>
      <c r="F212" s="61" t="s">
        <v>89</v>
      </c>
      <c r="G212" s="60" t="str">
        <f t="shared" si="8"/>
        <v>on request</v>
      </c>
      <c r="I212" s="2"/>
      <c r="L212" s="4"/>
    </row>
    <row r="213" spans="2:12" ht="14.25" customHeight="1" x14ac:dyDescent="0.3">
      <c r="B213" s="22"/>
      <c r="C213" s="63">
        <v>108166340</v>
      </c>
      <c r="D213" s="62" t="s">
        <v>207</v>
      </c>
      <c r="E213" s="62">
        <v>8</v>
      </c>
      <c r="F213" s="61" t="s">
        <v>89</v>
      </c>
      <c r="G213" s="60" t="str">
        <f t="shared" si="8"/>
        <v>on request</v>
      </c>
      <c r="I213" s="2"/>
      <c r="L213" s="4"/>
    </row>
    <row r="214" spans="2:12" ht="14.25" customHeight="1" x14ac:dyDescent="0.3">
      <c r="B214" s="22"/>
      <c r="C214" s="63">
        <v>108166350</v>
      </c>
      <c r="D214" s="62" t="s">
        <v>206</v>
      </c>
      <c r="E214" s="62">
        <v>8</v>
      </c>
      <c r="F214" s="61" t="s">
        <v>89</v>
      </c>
      <c r="G214" s="60" t="str">
        <f t="shared" si="8"/>
        <v>on request</v>
      </c>
      <c r="I214" s="2"/>
      <c r="L214" s="4"/>
    </row>
    <row r="215" spans="2:12" ht="14.25" customHeight="1" x14ac:dyDescent="0.3">
      <c r="B215" s="22"/>
      <c r="C215" s="63">
        <v>108167563</v>
      </c>
      <c r="D215" s="62" t="s">
        <v>158</v>
      </c>
      <c r="E215" s="62">
        <v>8</v>
      </c>
      <c r="F215" s="61" t="s">
        <v>89</v>
      </c>
      <c r="G215" s="60" t="str">
        <f t="shared" si="8"/>
        <v>on request</v>
      </c>
      <c r="I215" s="2"/>
      <c r="L215" s="4"/>
    </row>
    <row r="216" spans="2:12" ht="14.25" customHeight="1" x14ac:dyDescent="0.3">
      <c r="B216" s="22"/>
      <c r="C216" s="63">
        <v>108169050</v>
      </c>
      <c r="D216" s="62" t="s">
        <v>198</v>
      </c>
      <c r="E216" s="62">
        <v>8</v>
      </c>
      <c r="F216" s="61" t="s">
        <v>89</v>
      </c>
      <c r="G216" s="60" t="str">
        <f t="shared" si="8"/>
        <v>on request</v>
      </c>
      <c r="I216" s="2"/>
      <c r="L216" s="4"/>
    </row>
    <row r="217" spans="2:12" ht="14.25" customHeight="1" x14ac:dyDescent="0.3">
      <c r="B217" s="22"/>
      <c r="C217" s="26">
        <v>108169063</v>
      </c>
      <c r="D217" s="25" t="s">
        <v>154</v>
      </c>
      <c r="E217" s="25">
        <v>8</v>
      </c>
      <c r="F217" s="24">
        <v>67.575000000000003</v>
      </c>
      <c r="G217" s="29">
        <f>F217*(100-$G$5)/100</f>
        <v>67.575000000000003</v>
      </c>
      <c r="I217" s="2"/>
      <c r="L217" s="4"/>
    </row>
    <row r="218" spans="2:12" ht="14.25" customHeight="1" x14ac:dyDescent="0.3">
      <c r="B218" s="22"/>
      <c r="C218" s="63">
        <v>108169075</v>
      </c>
      <c r="D218" s="62" t="s">
        <v>239</v>
      </c>
      <c r="E218" s="62">
        <v>6</v>
      </c>
      <c r="F218" s="61" t="s">
        <v>89</v>
      </c>
      <c r="G218" s="60" t="str">
        <f>F218</f>
        <v>on request</v>
      </c>
      <c r="I218" s="2"/>
      <c r="L218" s="4"/>
    </row>
    <row r="219" spans="2:12" ht="14.25" customHeight="1" x14ac:dyDescent="0.3">
      <c r="B219" s="22"/>
      <c r="C219" s="26">
        <v>1081611063</v>
      </c>
      <c r="D219" s="25" t="s">
        <v>150</v>
      </c>
      <c r="E219" s="25">
        <v>4</v>
      </c>
      <c r="F219" s="24">
        <v>94.191600000000008</v>
      </c>
      <c r="G219" s="29">
        <f>F219*(100-$G$5)/100</f>
        <v>94.191600000000022</v>
      </c>
      <c r="I219" s="2"/>
      <c r="L219" s="4"/>
    </row>
    <row r="220" spans="2:12" ht="14.25" customHeight="1" x14ac:dyDescent="0.3">
      <c r="B220" s="22"/>
      <c r="C220" s="26">
        <v>1081611090</v>
      </c>
      <c r="D220" s="25" t="s">
        <v>238</v>
      </c>
      <c r="E220" s="25">
        <v>4</v>
      </c>
      <c r="F220" s="24">
        <v>94.191600000000008</v>
      </c>
      <c r="G220" s="29">
        <f>F220*(100-$G$5)/100</f>
        <v>94.191600000000022</v>
      </c>
      <c r="I220" s="2"/>
      <c r="L220" s="4"/>
    </row>
    <row r="221" spans="2:12" ht="14.25" customHeight="1" x14ac:dyDescent="0.3">
      <c r="B221" s="22"/>
      <c r="C221" s="63">
        <v>1081612590</v>
      </c>
      <c r="D221" s="62" t="s">
        <v>194</v>
      </c>
      <c r="E221" s="62">
        <v>1</v>
      </c>
      <c r="F221" s="61" t="s">
        <v>89</v>
      </c>
      <c r="G221" s="64" t="str">
        <f>F221</f>
        <v>on request</v>
      </c>
      <c r="I221" s="2"/>
      <c r="L221" s="4"/>
    </row>
    <row r="222" spans="2:12" ht="14.25" customHeight="1" x14ac:dyDescent="0.3">
      <c r="B222" s="22"/>
      <c r="C222" s="63">
        <v>10816125110</v>
      </c>
      <c r="D222" s="62" t="s">
        <v>237</v>
      </c>
      <c r="E222" s="62">
        <v>1</v>
      </c>
      <c r="F222" s="61" t="s">
        <v>89</v>
      </c>
      <c r="G222" s="64" t="str">
        <f>F222</f>
        <v>on request</v>
      </c>
      <c r="I222" s="2"/>
      <c r="L222" s="4"/>
    </row>
    <row r="223" spans="2:12" ht="14.25" customHeight="1" x14ac:dyDescent="0.3">
      <c r="B223" s="22"/>
      <c r="C223" s="26">
        <v>1081616090</v>
      </c>
      <c r="D223" s="25" t="s">
        <v>187</v>
      </c>
      <c r="E223" s="25">
        <v>1</v>
      </c>
      <c r="F223" s="24">
        <v>218.2646</v>
      </c>
      <c r="G223" s="23">
        <f>F223*(100-$G$5)/100</f>
        <v>218.2646</v>
      </c>
      <c r="I223" s="2"/>
      <c r="L223" s="4"/>
    </row>
    <row r="224" spans="2:12" ht="14.25" customHeight="1" x14ac:dyDescent="0.3">
      <c r="B224" s="22"/>
      <c r="C224" s="26">
        <v>10816160110</v>
      </c>
      <c r="D224" s="25" t="s">
        <v>186</v>
      </c>
      <c r="E224" s="25">
        <v>1</v>
      </c>
      <c r="F224" s="24">
        <v>218.2646</v>
      </c>
      <c r="G224" s="23">
        <f>F224*(100-$G$5)/100</f>
        <v>218.2646</v>
      </c>
      <c r="I224" s="2"/>
      <c r="L224" s="4"/>
    </row>
    <row r="225" spans="2:12" ht="14.25" customHeight="1" x14ac:dyDescent="0.3">
      <c r="B225" s="22"/>
      <c r="C225" s="63">
        <v>10816160125</v>
      </c>
      <c r="D225" s="62" t="s">
        <v>236</v>
      </c>
      <c r="E225" s="62">
        <v>1</v>
      </c>
      <c r="F225" s="61" t="s">
        <v>89</v>
      </c>
      <c r="G225" s="60" t="str">
        <f>F225</f>
        <v>on request</v>
      </c>
      <c r="I225" s="2"/>
      <c r="L225" s="4"/>
    </row>
    <row r="226" spans="2:12" ht="14.25" customHeight="1" x14ac:dyDescent="0.3">
      <c r="B226" s="22"/>
      <c r="C226" s="21"/>
      <c r="D226" s="20"/>
      <c r="E226" s="20"/>
      <c r="F226" s="19"/>
      <c r="G226" s="18"/>
      <c r="I226" s="2"/>
      <c r="L226" s="4"/>
    </row>
    <row r="227" spans="2:12" ht="14.25" customHeight="1" thickBot="1" x14ac:dyDescent="0.35">
      <c r="B227" s="17"/>
      <c r="C227" s="16"/>
      <c r="D227" s="15"/>
      <c r="E227" s="15"/>
      <c r="F227" s="14"/>
      <c r="G227" s="13"/>
      <c r="I227" s="2"/>
      <c r="L227" s="4"/>
    </row>
    <row r="228" spans="2:12" ht="14.25" customHeight="1" x14ac:dyDescent="0.3">
      <c r="B228" s="102"/>
      <c r="C228" s="21"/>
      <c r="D228" s="20"/>
      <c r="E228" s="20"/>
      <c r="F228" s="19"/>
      <c r="G228" s="101"/>
      <c r="I228" s="2"/>
      <c r="L228" s="4"/>
    </row>
    <row r="229" spans="2:12" ht="14.25" customHeight="1" x14ac:dyDescent="0.3">
      <c r="B229" s="83" t="s">
        <v>235</v>
      </c>
      <c r="C229" s="82"/>
      <c r="D229" s="82"/>
      <c r="E229" s="82"/>
      <c r="F229" s="82"/>
      <c r="G229" s="100" t="str">
        <f>MID('[4]DISCOUNT CARD'!J9,4,2)</f>
        <v>00</v>
      </c>
      <c r="I229" s="2"/>
    </row>
    <row r="230" spans="2:12" ht="14.25" customHeight="1" thickBot="1" x14ac:dyDescent="0.35">
      <c r="B230" s="8"/>
      <c r="C230" s="7"/>
      <c r="D230" s="5"/>
      <c r="E230" s="5"/>
      <c r="F230" s="4"/>
      <c r="G230" s="3"/>
      <c r="I230" s="2"/>
    </row>
    <row r="231" spans="2:12" ht="14.25" customHeight="1" x14ac:dyDescent="0.3">
      <c r="B231" s="89"/>
      <c r="C231" s="137"/>
      <c r="D231" s="137"/>
      <c r="E231" s="137"/>
      <c r="F231" s="137"/>
      <c r="G231" s="138"/>
      <c r="I231" s="2"/>
    </row>
    <row r="232" spans="2:12" ht="14.25" customHeight="1" x14ac:dyDescent="0.3">
      <c r="B232" s="28" t="s">
        <v>232</v>
      </c>
      <c r="C232" s="139"/>
      <c r="D232" s="139"/>
      <c r="E232" s="139"/>
      <c r="F232" s="139"/>
      <c r="G232" s="140"/>
      <c r="I232" s="2"/>
    </row>
    <row r="233" spans="2:12" ht="14.25" customHeight="1" x14ac:dyDescent="0.3">
      <c r="B233" s="28" t="s">
        <v>234</v>
      </c>
      <c r="C233" s="139"/>
      <c r="D233" s="139"/>
      <c r="E233" s="139"/>
      <c r="F233" s="139"/>
      <c r="G233" s="140"/>
      <c r="I233" s="2"/>
    </row>
    <row r="234" spans="2:12" ht="14.25" customHeight="1" x14ac:dyDescent="0.3">
      <c r="B234" s="70"/>
      <c r="C234" s="139"/>
      <c r="D234" s="139"/>
      <c r="E234" s="139"/>
      <c r="F234" s="139"/>
      <c r="G234" s="140"/>
      <c r="I234" s="2"/>
    </row>
    <row r="235" spans="2:12" ht="14.25" customHeight="1" x14ac:dyDescent="0.3">
      <c r="B235" s="70"/>
      <c r="C235" s="32">
        <v>109164020</v>
      </c>
      <c r="D235" s="31" t="s">
        <v>220</v>
      </c>
      <c r="E235" s="31">
        <v>1</v>
      </c>
      <c r="F235" s="30">
        <v>68.440695720487795</v>
      </c>
      <c r="G235" s="29">
        <f>F235*(100-$G$229)/100</f>
        <v>68.440695720487795</v>
      </c>
      <c r="I235" s="2"/>
      <c r="L235" s="4"/>
    </row>
    <row r="236" spans="2:12" ht="14.25" customHeight="1" x14ac:dyDescent="0.3">
      <c r="B236" s="70"/>
      <c r="C236" s="26">
        <v>109164025</v>
      </c>
      <c r="D236" s="25" t="s">
        <v>219</v>
      </c>
      <c r="E236" s="25">
        <v>1</v>
      </c>
      <c r="F236" s="24">
        <v>68.440695720487795</v>
      </c>
      <c r="G236" s="23">
        <f>F236*(100-$G$229)/100</f>
        <v>68.440695720487795</v>
      </c>
      <c r="I236" s="2"/>
      <c r="L236" s="4"/>
    </row>
    <row r="237" spans="2:12" ht="14.25" customHeight="1" x14ac:dyDescent="0.3">
      <c r="B237" s="70"/>
      <c r="C237" s="26">
        <v>109164032</v>
      </c>
      <c r="D237" s="25" t="s">
        <v>218</v>
      </c>
      <c r="E237" s="25">
        <v>1</v>
      </c>
      <c r="F237" s="24">
        <v>68.440695720487795</v>
      </c>
      <c r="G237" s="23">
        <f>F237*(100-$G$229)/100</f>
        <v>68.440695720487795</v>
      </c>
      <c r="I237" s="2"/>
      <c r="L237" s="4"/>
    </row>
    <row r="238" spans="2:12" ht="14.25" customHeight="1" x14ac:dyDescent="0.3">
      <c r="B238" s="70"/>
      <c r="C238" s="141"/>
      <c r="D238" s="141"/>
      <c r="E238" s="141"/>
      <c r="F238" s="141"/>
      <c r="G238" s="142"/>
      <c r="I238" s="2"/>
    </row>
    <row r="239" spans="2:12" ht="14.25" customHeight="1" x14ac:dyDescent="0.3">
      <c r="B239" s="70"/>
      <c r="C239" s="141"/>
      <c r="D239" s="141"/>
      <c r="E239" s="141"/>
      <c r="F239" s="141"/>
      <c r="G239" s="142"/>
      <c r="I239" s="2"/>
    </row>
    <row r="240" spans="2:12" ht="14.25" customHeight="1" x14ac:dyDescent="0.3">
      <c r="B240" s="70"/>
      <c r="C240" s="141"/>
      <c r="D240" s="141"/>
      <c r="E240" s="141"/>
      <c r="F240" s="141"/>
      <c r="G240" s="142"/>
      <c r="I240" s="2"/>
    </row>
    <row r="241" spans="2:12" ht="14.25" customHeight="1" x14ac:dyDescent="0.3">
      <c r="B241" s="70"/>
      <c r="C241" s="141"/>
      <c r="D241" s="141"/>
      <c r="E241" s="141"/>
      <c r="F241" s="141"/>
      <c r="G241" s="142"/>
      <c r="I241" s="2"/>
    </row>
    <row r="242" spans="2:12" ht="14.25" customHeight="1" x14ac:dyDescent="0.3">
      <c r="B242" s="70"/>
      <c r="C242" s="141"/>
      <c r="D242" s="141"/>
      <c r="E242" s="141"/>
      <c r="F242" s="141"/>
      <c r="G242" s="142"/>
      <c r="I242" s="2"/>
    </row>
    <row r="243" spans="2:12" ht="14.25" customHeight="1" x14ac:dyDescent="0.3">
      <c r="B243" s="70"/>
      <c r="C243" s="141"/>
      <c r="D243" s="141"/>
      <c r="E243" s="141"/>
      <c r="F243" s="141"/>
      <c r="G243" s="142"/>
      <c r="I243" s="2"/>
    </row>
    <row r="244" spans="2:12" ht="14.25" customHeight="1" x14ac:dyDescent="0.3">
      <c r="B244" s="70"/>
      <c r="C244" s="32">
        <v>1091611020</v>
      </c>
      <c r="D244" s="31" t="s">
        <v>233</v>
      </c>
      <c r="E244" s="31">
        <v>1</v>
      </c>
      <c r="F244" s="30">
        <v>77.56696101336135</v>
      </c>
      <c r="G244" s="29">
        <f t="shared" ref="G244:G249" si="9">F244*(100-$G$229)/100</f>
        <v>77.56696101336135</v>
      </c>
      <c r="I244" s="2"/>
      <c r="L244" s="4"/>
    </row>
    <row r="245" spans="2:12" ht="14.25" customHeight="1" x14ac:dyDescent="0.3">
      <c r="B245" s="70"/>
      <c r="C245" s="26">
        <v>1091611025</v>
      </c>
      <c r="D245" s="25" t="s">
        <v>217</v>
      </c>
      <c r="E245" s="25">
        <v>1</v>
      </c>
      <c r="F245" s="24">
        <v>77.56696101336135</v>
      </c>
      <c r="G245" s="23">
        <f t="shared" si="9"/>
        <v>77.56696101336135</v>
      </c>
      <c r="I245" s="2"/>
      <c r="L245" s="4"/>
    </row>
    <row r="246" spans="2:12" ht="14.25" customHeight="1" x14ac:dyDescent="0.3">
      <c r="B246" s="70"/>
      <c r="C246" s="26">
        <v>1091611032</v>
      </c>
      <c r="D246" s="25" t="s">
        <v>152</v>
      </c>
      <c r="E246" s="25">
        <v>1</v>
      </c>
      <c r="F246" s="24">
        <v>77.56696101336135</v>
      </c>
      <c r="G246" s="23">
        <f t="shared" si="9"/>
        <v>77.56696101336135</v>
      </c>
      <c r="I246" s="2"/>
      <c r="L246" s="4"/>
    </row>
    <row r="247" spans="2:12" ht="14.25" customHeight="1" x14ac:dyDescent="0.3">
      <c r="B247" s="70"/>
      <c r="C247" s="32">
        <v>1091611040</v>
      </c>
      <c r="D247" s="31" t="s">
        <v>216</v>
      </c>
      <c r="E247" s="31">
        <v>1</v>
      </c>
      <c r="F247" s="30">
        <v>77.56696101336135</v>
      </c>
      <c r="G247" s="29">
        <f t="shared" si="9"/>
        <v>77.56696101336135</v>
      </c>
      <c r="I247" s="2"/>
      <c r="L247" s="4"/>
    </row>
    <row r="248" spans="2:12" ht="14.25" customHeight="1" x14ac:dyDescent="0.3">
      <c r="B248" s="70"/>
      <c r="C248" s="26">
        <v>1091611050</v>
      </c>
      <c r="D248" s="25" t="s">
        <v>215</v>
      </c>
      <c r="E248" s="25">
        <v>1</v>
      </c>
      <c r="F248" s="24">
        <v>77.56696101336135</v>
      </c>
      <c r="G248" s="23">
        <f t="shared" si="9"/>
        <v>77.56696101336135</v>
      </c>
      <c r="I248" s="2"/>
      <c r="L248" s="4"/>
    </row>
    <row r="249" spans="2:12" ht="14.25" customHeight="1" x14ac:dyDescent="0.3">
      <c r="B249" s="70"/>
      <c r="C249" s="26">
        <v>1091611063</v>
      </c>
      <c r="D249" s="25" t="s">
        <v>150</v>
      </c>
      <c r="E249" s="25">
        <v>1</v>
      </c>
      <c r="F249" s="24">
        <v>77.56696101336135</v>
      </c>
      <c r="G249" s="23">
        <f t="shared" si="9"/>
        <v>77.56696101336135</v>
      </c>
      <c r="I249" s="2"/>
      <c r="L249" s="4"/>
    </row>
    <row r="250" spans="2:12" ht="14.25" customHeight="1" x14ac:dyDescent="0.3">
      <c r="B250" s="70"/>
      <c r="C250" s="141"/>
      <c r="D250" s="141"/>
      <c r="E250" s="141"/>
      <c r="F250" s="141"/>
      <c r="G250" s="142"/>
      <c r="I250" s="2"/>
    </row>
    <row r="251" spans="2:12" ht="14.25" customHeight="1" thickBot="1" x14ac:dyDescent="0.35">
      <c r="B251" s="90"/>
      <c r="C251" s="143"/>
      <c r="D251" s="143"/>
      <c r="E251" s="143"/>
      <c r="F251" s="143"/>
      <c r="G251" s="144"/>
      <c r="I251" s="2"/>
    </row>
    <row r="252" spans="2:12" ht="14.25" customHeight="1" thickBot="1" x14ac:dyDescent="0.35">
      <c r="B252" s="8"/>
      <c r="C252" s="10"/>
      <c r="D252" s="52"/>
      <c r="E252" s="52"/>
      <c r="F252" s="51"/>
      <c r="G252" s="50"/>
      <c r="I252" s="2"/>
    </row>
    <row r="253" spans="2:12" ht="14.25" customHeight="1" x14ac:dyDescent="0.3">
      <c r="B253" s="35"/>
      <c r="C253" s="34"/>
      <c r="D253" s="48"/>
      <c r="E253" s="48"/>
      <c r="F253" s="47"/>
      <c r="G253" s="88"/>
      <c r="I253" s="2"/>
    </row>
    <row r="254" spans="2:12" ht="14.25" customHeight="1" x14ac:dyDescent="0.3">
      <c r="B254" s="22"/>
      <c r="C254" s="21"/>
      <c r="D254" s="20"/>
      <c r="E254" s="20"/>
      <c r="F254" s="19"/>
      <c r="G254" s="95"/>
      <c r="I254" s="2"/>
    </row>
    <row r="255" spans="2:12" ht="14.25" customHeight="1" x14ac:dyDescent="0.3">
      <c r="B255" s="70"/>
      <c r="C255" s="32">
        <v>109164020</v>
      </c>
      <c r="D255" s="31" t="s">
        <v>220</v>
      </c>
      <c r="E255" s="31">
        <v>1</v>
      </c>
      <c r="F255" s="30">
        <v>68.440695720487795</v>
      </c>
      <c r="G255" s="29">
        <f t="shared" ref="G255:G286" si="10">F255*(100-$G$229)/100</f>
        <v>68.440695720487795</v>
      </c>
      <c r="I255" s="2"/>
      <c r="L255" s="4"/>
    </row>
    <row r="256" spans="2:12" ht="14.25" customHeight="1" x14ac:dyDescent="0.3">
      <c r="B256" s="28" t="s">
        <v>232</v>
      </c>
      <c r="C256" s="26">
        <v>109164025</v>
      </c>
      <c r="D256" s="25" t="s">
        <v>219</v>
      </c>
      <c r="E256" s="25">
        <v>1</v>
      </c>
      <c r="F256" s="24">
        <v>68.440695720487795</v>
      </c>
      <c r="G256" s="23">
        <f t="shared" si="10"/>
        <v>68.440695720487795</v>
      </c>
      <c r="I256" s="2"/>
      <c r="L256" s="4"/>
    </row>
    <row r="257" spans="2:12" ht="14.25" customHeight="1" x14ac:dyDescent="0.3">
      <c r="B257" s="28"/>
      <c r="C257" s="26">
        <v>109164032</v>
      </c>
      <c r="D257" s="25" t="s">
        <v>218</v>
      </c>
      <c r="E257" s="25">
        <v>1</v>
      </c>
      <c r="F257" s="24">
        <v>68.440695720487795</v>
      </c>
      <c r="G257" s="23">
        <f t="shared" si="10"/>
        <v>68.440695720487795</v>
      </c>
      <c r="I257" s="2"/>
      <c r="L257" s="4"/>
    </row>
    <row r="258" spans="2:12" ht="14.25" customHeight="1" x14ac:dyDescent="0.3">
      <c r="B258" s="28"/>
      <c r="C258" s="26">
        <v>10916520</v>
      </c>
      <c r="D258" s="25" t="s">
        <v>213</v>
      </c>
      <c r="E258" s="25">
        <v>1</v>
      </c>
      <c r="F258" s="24">
        <v>68.440695720487795</v>
      </c>
      <c r="G258" s="23">
        <f t="shared" si="10"/>
        <v>68.440695720487795</v>
      </c>
      <c r="I258" s="2"/>
      <c r="L258" s="4"/>
    </row>
    <row r="259" spans="2:12" ht="14.25" customHeight="1" x14ac:dyDescent="0.3">
      <c r="B259" s="22"/>
      <c r="C259" s="26">
        <v>10916525</v>
      </c>
      <c r="D259" s="25" t="s">
        <v>212</v>
      </c>
      <c r="E259" s="25">
        <v>1</v>
      </c>
      <c r="F259" s="24">
        <v>68.440695720487795</v>
      </c>
      <c r="G259" s="23">
        <f t="shared" si="10"/>
        <v>68.440695720487795</v>
      </c>
      <c r="I259" s="2"/>
      <c r="L259" s="4"/>
    </row>
    <row r="260" spans="2:12" ht="14.25" customHeight="1" x14ac:dyDescent="0.3">
      <c r="B260" s="22"/>
      <c r="C260" s="26">
        <v>10916532</v>
      </c>
      <c r="D260" s="25" t="s">
        <v>211</v>
      </c>
      <c r="E260" s="25">
        <v>1</v>
      </c>
      <c r="F260" s="24">
        <v>68.440695720487795</v>
      </c>
      <c r="G260" s="23">
        <f t="shared" si="10"/>
        <v>68.440695720487795</v>
      </c>
      <c r="I260" s="2"/>
      <c r="L260" s="4"/>
    </row>
    <row r="261" spans="2:12" ht="14.25" customHeight="1" x14ac:dyDescent="0.3">
      <c r="B261" s="22"/>
      <c r="C261" s="26">
        <v>10916620</v>
      </c>
      <c r="D261" s="25" t="s">
        <v>210</v>
      </c>
      <c r="E261" s="25">
        <v>1</v>
      </c>
      <c r="F261" s="24">
        <v>70.22818492267821</v>
      </c>
      <c r="G261" s="23">
        <f t="shared" si="10"/>
        <v>70.22818492267821</v>
      </c>
      <c r="I261" s="2"/>
      <c r="L261" s="4"/>
    </row>
    <row r="262" spans="2:12" ht="14.25" customHeight="1" x14ac:dyDescent="0.3">
      <c r="B262" s="22"/>
      <c r="C262" s="26">
        <v>10916625</v>
      </c>
      <c r="D262" s="25" t="s">
        <v>209</v>
      </c>
      <c r="E262" s="25">
        <v>1</v>
      </c>
      <c r="F262" s="24">
        <v>70.22818492267821</v>
      </c>
      <c r="G262" s="23">
        <f t="shared" si="10"/>
        <v>70.22818492267821</v>
      </c>
      <c r="I262" s="2"/>
      <c r="L262" s="4"/>
    </row>
    <row r="263" spans="2:12" ht="14.25" customHeight="1" x14ac:dyDescent="0.3">
      <c r="B263" s="22"/>
      <c r="C263" s="26">
        <v>10916632</v>
      </c>
      <c r="D263" s="25" t="s">
        <v>208</v>
      </c>
      <c r="E263" s="25">
        <v>1</v>
      </c>
      <c r="F263" s="24">
        <v>70.22818492267821</v>
      </c>
      <c r="G263" s="23">
        <f t="shared" si="10"/>
        <v>70.22818492267821</v>
      </c>
      <c r="I263" s="2"/>
      <c r="L263" s="4"/>
    </row>
    <row r="264" spans="2:12" ht="14.25" customHeight="1" x14ac:dyDescent="0.3">
      <c r="B264" s="22"/>
      <c r="C264" s="26">
        <v>10916640</v>
      </c>
      <c r="D264" s="25" t="s">
        <v>207</v>
      </c>
      <c r="E264" s="25">
        <v>1</v>
      </c>
      <c r="F264" s="24">
        <v>70.22818492267821</v>
      </c>
      <c r="G264" s="23">
        <f t="shared" si="10"/>
        <v>70.22818492267821</v>
      </c>
      <c r="I264" s="2"/>
      <c r="L264" s="4"/>
    </row>
    <row r="265" spans="2:12" ht="14.25" customHeight="1" x14ac:dyDescent="0.3">
      <c r="B265" s="22"/>
      <c r="C265" s="26">
        <v>10916650</v>
      </c>
      <c r="D265" s="25" t="s">
        <v>206</v>
      </c>
      <c r="E265" s="25">
        <v>1</v>
      </c>
      <c r="F265" s="24">
        <v>70.22818492267821</v>
      </c>
      <c r="G265" s="23">
        <f t="shared" si="10"/>
        <v>70.22818492267821</v>
      </c>
      <c r="I265" s="2"/>
      <c r="L265" s="4"/>
    </row>
    <row r="266" spans="2:12" ht="14.25" customHeight="1" x14ac:dyDescent="0.3">
      <c r="B266" s="22"/>
      <c r="C266" s="26">
        <v>10916663</v>
      </c>
      <c r="D266" s="25" t="s">
        <v>205</v>
      </c>
      <c r="E266" s="25">
        <v>1</v>
      </c>
      <c r="F266" s="24">
        <v>70.22818492267821</v>
      </c>
      <c r="G266" s="23">
        <f t="shared" si="10"/>
        <v>70.22818492267821</v>
      </c>
      <c r="I266" s="2"/>
      <c r="L266" s="4"/>
    </row>
    <row r="267" spans="2:12" ht="14.25" customHeight="1" x14ac:dyDescent="0.3">
      <c r="B267" s="22"/>
      <c r="C267" s="26">
        <v>10916720</v>
      </c>
      <c r="D267" s="25" t="s">
        <v>231</v>
      </c>
      <c r="E267" s="25">
        <v>1</v>
      </c>
      <c r="F267" s="24">
        <v>73.337409098319242</v>
      </c>
      <c r="G267" s="23">
        <f t="shared" si="10"/>
        <v>73.337409098319242</v>
      </c>
      <c r="I267" s="2"/>
      <c r="L267" s="4"/>
    </row>
    <row r="268" spans="2:12" ht="14.25" customHeight="1" x14ac:dyDescent="0.3">
      <c r="B268" s="22"/>
      <c r="C268" s="26">
        <v>10916725</v>
      </c>
      <c r="D268" s="25" t="s">
        <v>204</v>
      </c>
      <c r="E268" s="25">
        <v>1</v>
      </c>
      <c r="F268" s="24">
        <v>73.337409098319242</v>
      </c>
      <c r="G268" s="23">
        <f t="shared" si="10"/>
        <v>73.337409098319242</v>
      </c>
      <c r="I268" s="2"/>
      <c r="L268" s="4"/>
    </row>
    <row r="269" spans="2:12" ht="14.25" customHeight="1" x14ac:dyDescent="0.3">
      <c r="B269" s="22"/>
      <c r="C269" s="26">
        <v>10916732</v>
      </c>
      <c r="D269" s="25" t="s">
        <v>161</v>
      </c>
      <c r="E269" s="25">
        <v>1</v>
      </c>
      <c r="F269" s="24">
        <v>73.337409098319242</v>
      </c>
      <c r="G269" s="23">
        <f t="shared" si="10"/>
        <v>73.337409098319242</v>
      </c>
      <c r="I269" s="2"/>
      <c r="L269" s="4"/>
    </row>
    <row r="270" spans="2:12" ht="14.25" customHeight="1" x14ac:dyDescent="0.3">
      <c r="B270" s="22"/>
      <c r="C270" s="26">
        <v>10916740</v>
      </c>
      <c r="D270" s="25" t="s">
        <v>203</v>
      </c>
      <c r="E270" s="25">
        <v>1</v>
      </c>
      <c r="F270" s="24">
        <v>73.337409098319242</v>
      </c>
      <c r="G270" s="23">
        <f t="shared" si="10"/>
        <v>73.337409098319242</v>
      </c>
      <c r="I270" s="2"/>
      <c r="L270" s="4"/>
    </row>
    <row r="271" spans="2:12" ht="14.25" customHeight="1" x14ac:dyDescent="0.3">
      <c r="B271" s="22"/>
      <c r="C271" s="26">
        <v>10916750</v>
      </c>
      <c r="D271" s="25" t="s">
        <v>202</v>
      </c>
      <c r="E271" s="25">
        <v>1</v>
      </c>
      <c r="F271" s="24">
        <v>73.337409098319242</v>
      </c>
      <c r="G271" s="23">
        <f t="shared" si="10"/>
        <v>73.337409098319242</v>
      </c>
      <c r="I271" s="2"/>
      <c r="L271" s="4"/>
    </row>
    <row r="272" spans="2:12" ht="14.25" customHeight="1" x14ac:dyDescent="0.3">
      <c r="B272" s="22"/>
      <c r="C272" s="26">
        <v>10916763</v>
      </c>
      <c r="D272" s="25" t="s">
        <v>158</v>
      </c>
      <c r="E272" s="25">
        <v>1</v>
      </c>
      <c r="F272" s="24">
        <v>73.337409098319242</v>
      </c>
      <c r="G272" s="23">
        <f t="shared" si="10"/>
        <v>73.337409098319242</v>
      </c>
      <c r="I272" s="2"/>
      <c r="L272" s="4"/>
    </row>
    <row r="273" spans="2:12" ht="14.25" customHeight="1" x14ac:dyDescent="0.3">
      <c r="B273" s="22"/>
      <c r="C273" s="26">
        <v>10916920</v>
      </c>
      <c r="D273" s="25" t="s">
        <v>201</v>
      </c>
      <c r="E273" s="25">
        <v>1</v>
      </c>
      <c r="F273" s="24">
        <v>73.991982608980564</v>
      </c>
      <c r="G273" s="23">
        <f t="shared" si="10"/>
        <v>73.991982608980564</v>
      </c>
      <c r="I273" s="2"/>
      <c r="L273" s="4"/>
    </row>
    <row r="274" spans="2:12" ht="14.25" customHeight="1" x14ac:dyDescent="0.3">
      <c r="B274" s="22"/>
      <c r="C274" s="26">
        <v>10916925</v>
      </c>
      <c r="D274" s="25" t="s">
        <v>200</v>
      </c>
      <c r="E274" s="25">
        <v>1</v>
      </c>
      <c r="F274" s="24">
        <v>73.991982608980564</v>
      </c>
      <c r="G274" s="23">
        <f t="shared" si="10"/>
        <v>73.991982608980564</v>
      </c>
      <c r="I274" s="2"/>
      <c r="L274" s="4"/>
    </row>
    <row r="275" spans="2:12" ht="14.25" customHeight="1" x14ac:dyDescent="0.3">
      <c r="B275" s="22"/>
      <c r="C275" s="26">
        <v>10916932</v>
      </c>
      <c r="D275" s="25" t="s">
        <v>156</v>
      </c>
      <c r="E275" s="25">
        <v>1</v>
      </c>
      <c r="F275" s="24">
        <v>73.991982608980564</v>
      </c>
      <c r="G275" s="23">
        <f t="shared" si="10"/>
        <v>73.991982608980564</v>
      </c>
      <c r="I275" s="2"/>
      <c r="L275" s="4"/>
    </row>
    <row r="276" spans="2:12" ht="14.25" customHeight="1" x14ac:dyDescent="0.3">
      <c r="B276" s="22"/>
      <c r="C276" s="26">
        <v>10916940</v>
      </c>
      <c r="D276" s="25" t="s">
        <v>199</v>
      </c>
      <c r="E276" s="25">
        <v>1</v>
      </c>
      <c r="F276" s="24">
        <v>73.991982608980564</v>
      </c>
      <c r="G276" s="23">
        <f t="shared" si="10"/>
        <v>73.991982608980564</v>
      </c>
      <c r="I276" s="2"/>
      <c r="L276" s="4"/>
    </row>
    <row r="277" spans="2:12" ht="14.25" customHeight="1" x14ac:dyDescent="0.3">
      <c r="B277" s="22"/>
      <c r="C277" s="26">
        <v>10916950</v>
      </c>
      <c r="D277" s="25" t="s">
        <v>198</v>
      </c>
      <c r="E277" s="25">
        <v>1</v>
      </c>
      <c r="F277" s="24">
        <v>73.991982608980564</v>
      </c>
      <c r="G277" s="23">
        <f t="shared" si="10"/>
        <v>73.991982608980564</v>
      </c>
      <c r="I277" s="2"/>
      <c r="L277" s="4"/>
    </row>
    <row r="278" spans="2:12" ht="14.25" customHeight="1" x14ac:dyDescent="0.3">
      <c r="B278" s="22"/>
      <c r="C278" s="26">
        <v>10916963</v>
      </c>
      <c r="D278" s="25" t="s">
        <v>154</v>
      </c>
      <c r="E278" s="25">
        <v>1</v>
      </c>
      <c r="F278" s="24">
        <v>73.991982608980564</v>
      </c>
      <c r="G278" s="23">
        <f t="shared" si="10"/>
        <v>73.991982608980564</v>
      </c>
      <c r="I278" s="2"/>
      <c r="L278" s="4"/>
    </row>
    <row r="279" spans="2:12" ht="14.25" customHeight="1" x14ac:dyDescent="0.3">
      <c r="B279" s="22"/>
      <c r="C279" s="26">
        <v>10916121</v>
      </c>
      <c r="D279" s="25" t="s">
        <v>230</v>
      </c>
      <c r="E279" s="25">
        <v>1</v>
      </c>
      <c r="F279" s="24">
        <v>86.83169377964407</v>
      </c>
      <c r="G279" s="23">
        <f t="shared" si="10"/>
        <v>86.83169377964407</v>
      </c>
      <c r="I279" s="2"/>
      <c r="L279" s="4"/>
    </row>
    <row r="280" spans="2:12" ht="14.25" customHeight="1" x14ac:dyDescent="0.3">
      <c r="B280" s="22"/>
      <c r="C280" s="26">
        <v>10916122</v>
      </c>
      <c r="D280" s="25" t="s">
        <v>197</v>
      </c>
      <c r="E280" s="25">
        <v>1</v>
      </c>
      <c r="F280" s="24">
        <v>86.83169377964407</v>
      </c>
      <c r="G280" s="23">
        <f t="shared" si="10"/>
        <v>86.83169377964407</v>
      </c>
      <c r="I280" s="2"/>
      <c r="L280" s="4"/>
    </row>
    <row r="281" spans="2:12" ht="14.25" customHeight="1" x14ac:dyDescent="0.3">
      <c r="B281" s="22"/>
      <c r="C281" s="26">
        <v>10916123</v>
      </c>
      <c r="D281" s="25" t="s">
        <v>148</v>
      </c>
      <c r="E281" s="25">
        <v>1</v>
      </c>
      <c r="F281" s="24">
        <v>86.83169377964407</v>
      </c>
      <c r="G281" s="23">
        <f t="shared" si="10"/>
        <v>86.83169377964407</v>
      </c>
      <c r="I281" s="2"/>
      <c r="L281" s="4"/>
    </row>
    <row r="282" spans="2:12" ht="14.25" customHeight="1" x14ac:dyDescent="0.3">
      <c r="B282" s="22"/>
      <c r="C282" s="26">
        <v>10916124</v>
      </c>
      <c r="D282" s="25" t="s">
        <v>196</v>
      </c>
      <c r="E282" s="25">
        <v>1</v>
      </c>
      <c r="F282" s="24">
        <v>86.83169377964407</v>
      </c>
      <c r="G282" s="23">
        <f t="shared" si="10"/>
        <v>86.83169377964407</v>
      </c>
      <c r="I282" s="2"/>
      <c r="L282" s="4"/>
    </row>
    <row r="283" spans="2:12" ht="14.25" customHeight="1" x14ac:dyDescent="0.3">
      <c r="B283" s="22"/>
      <c r="C283" s="26">
        <v>10916127</v>
      </c>
      <c r="D283" s="25" t="s">
        <v>195</v>
      </c>
      <c r="E283" s="25">
        <v>1</v>
      </c>
      <c r="F283" s="24">
        <v>86.83169377964407</v>
      </c>
      <c r="G283" s="23">
        <f t="shared" si="10"/>
        <v>86.83169377964407</v>
      </c>
      <c r="I283" s="2"/>
      <c r="L283" s="4"/>
    </row>
    <row r="284" spans="2:12" ht="14.25" customHeight="1" x14ac:dyDescent="0.3">
      <c r="B284" s="22"/>
      <c r="C284" s="26">
        <v>10916126</v>
      </c>
      <c r="D284" s="25" t="s">
        <v>146</v>
      </c>
      <c r="E284" s="25">
        <v>1</v>
      </c>
      <c r="F284" s="24">
        <v>86.83169377964407</v>
      </c>
      <c r="G284" s="23">
        <f t="shared" si="10"/>
        <v>86.83169377964407</v>
      </c>
      <c r="I284" s="2"/>
      <c r="L284" s="4"/>
    </row>
    <row r="285" spans="2:12" ht="14.25" customHeight="1" x14ac:dyDescent="0.3">
      <c r="B285" s="22"/>
      <c r="C285" s="26">
        <v>10916141</v>
      </c>
      <c r="D285" s="25" t="s">
        <v>229</v>
      </c>
      <c r="E285" s="25">
        <v>1</v>
      </c>
      <c r="F285" s="24">
        <v>108.77249433892496</v>
      </c>
      <c r="G285" s="23">
        <f t="shared" si="10"/>
        <v>108.77249433892496</v>
      </c>
      <c r="I285" s="2"/>
      <c r="L285" s="4"/>
    </row>
    <row r="286" spans="2:12" ht="14.25" customHeight="1" x14ac:dyDescent="0.3">
      <c r="B286" s="22"/>
      <c r="C286" s="26">
        <v>10916142</v>
      </c>
      <c r="D286" s="25" t="s">
        <v>193</v>
      </c>
      <c r="E286" s="25">
        <v>1</v>
      </c>
      <c r="F286" s="24">
        <v>108.77249433892496</v>
      </c>
      <c r="G286" s="23">
        <f t="shared" si="10"/>
        <v>108.77249433892496</v>
      </c>
      <c r="I286" s="2"/>
      <c r="L286" s="4"/>
    </row>
    <row r="287" spans="2:12" ht="14.25" customHeight="1" x14ac:dyDescent="0.3">
      <c r="B287" s="22"/>
      <c r="C287" s="26">
        <v>10916143</v>
      </c>
      <c r="D287" s="25" t="s">
        <v>144</v>
      </c>
      <c r="E287" s="25">
        <v>1</v>
      </c>
      <c r="F287" s="24">
        <v>108.77249433892496</v>
      </c>
      <c r="G287" s="23">
        <f t="shared" ref="G287:G318" si="11">F287*(100-$G$229)/100</f>
        <v>108.77249433892496</v>
      </c>
      <c r="I287" s="2"/>
      <c r="L287" s="4"/>
    </row>
    <row r="288" spans="2:12" ht="14.25" customHeight="1" x14ac:dyDescent="0.3">
      <c r="B288" s="22"/>
      <c r="C288" s="26">
        <v>10916144</v>
      </c>
      <c r="D288" s="25" t="s">
        <v>192</v>
      </c>
      <c r="E288" s="25">
        <v>1</v>
      </c>
      <c r="F288" s="24">
        <v>108.77249433892496</v>
      </c>
      <c r="G288" s="23">
        <f t="shared" si="11"/>
        <v>108.77249433892496</v>
      </c>
      <c r="I288" s="2"/>
      <c r="L288" s="4"/>
    </row>
    <row r="289" spans="2:12" ht="14.25" customHeight="1" x14ac:dyDescent="0.3">
      <c r="B289" s="22"/>
      <c r="C289" s="26">
        <v>10916145</v>
      </c>
      <c r="D289" s="25" t="s">
        <v>191</v>
      </c>
      <c r="E289" s="25">
        <v>1</v>
      </c>
      <c r="F289" s="24">
        <v>108.77249433892496</v>
      </c>
      <c r="G289" s="23">
        <f t="shared" si="11"/>
        <v>108.77249433892496</v>
      </c>
      <c r="I289" s="2"/>
      <c r="L289" s="4"/>
    </row>
    <row r="290" spans="2:12" ht="14.25" customHeight="1" x14ac:dyDescent="0.3">
      <c r="B290" s="22"/>
      <c r="C290" s="26">
        <v>10916146</v>
      </c>
      <c r="D290" s="25" t="s">
        <v>142</v>
      </c>
      <c r="E290" s="25">
        <v>1</v>
      </c>
      <c r="F290" s="24">
        <v>108.77249433892496</v>
      </c>
      <c r="G290" s="23">
        <f t="shared" si="11"/>
        <v>108.77249433892496</v>
      </c>
      <c r="I290" s="2"/>
      <c r="L290" s="4"/>
    </row>
    <row r="291" spans="2:12" ht="14.25" customHeight="1" x14ac:dyDescent="0.3">
      <c r="B291" s="22"/>
      <c r="C291" s="26">
        <v>10916160</v>
      </c>
      <c r="D291" s="25" t="s">
        <v>228</v>
      </c>
      <c r="E291" s="25">
        <v>1</v>
      </c>
      <c r="F291" s="24">
        <v>114.58812822210785</v>
      </c>
      <c r="G291" s="23">
        <f t="shared" si="11"/>
        <v>114.58812822210785</v>
      </c>
      <c r="I291" s="2"/>
      <c r="L291" s="4"/>
    </row>
    <row r="292" spans="2:12" ht="14.25" customHeight="1" x14ac:dyDescent="0.3">
      <c r="B292" s="22"/>
      <c r="C292" s="26">
        <v>10916162</v>
      </c>
      <c r="D292" s="25" t="s">
        <v>190</v>
      </c>
      <c r="E292" s="25">
        <v>1</v>
      </c>
      <c r="F292" s="24">
        <v>114.58812822210785</v>
      </c>
      <c r="G292" s="23">
        <f t="shared" si="11"/>
        <v>114.58812822210785</v>
      </c>
      <c r="I292" s="2"/>
      <c r="L292" s="4"/>
    </row>
    <row r="293" spans="2:12" ht="14.25" customHeight="1" x14ac:dyDescent="0.3">
      <c r="B293" s="22"/>
      <c r="C293" s="26">
        <v>10916161</v>
      </c>
      <c r="D293" s="25" t="s">
        <v>140</v>
      </c>
      <c r="E293" s="25">
        <v>1</v>
      </c>
      <c r="F293" s="24">
        <v>114.58812822210785</v>
      </c>
      <c r="G293" s="23">
        <f t="shared" si="11"/>
        <v>114.58812822210785</v>
      </c>
      <c r="I293" s="2"/>
      <c r="L293" s="4"/>
    </row>
    <row r="294" spans="2:12" ht="14.25" customHeight="1" x14ac:dyDescent="0.3">
      <c r="B294" s="22"/>
      <c r="C294" s="26">
        <v>10916164</v>
      </c>
      <c r="D294" s="25" t="s">
        <v>189</v>
      </c>
      <c r="E294" s="25">
        <v>1</v>
      </c>
      <c r="F294" s="24">
        <v>114.58812822210785</v>
      </c>
      <c r="G294" s="23">
        <f t="shared" si="11"/>
        <v>114.58812822210785</v>
      </c>
      <c r="I294" s="2"/>
      <c r="L294" s="4"/>
    </row>
    <row r="295" spans="2:12" ht="14.25" customHeight="1" x14ac:dyDescent="0.3">
      <c r="B295" s="22"/>
      <c r="C295" s="26">
        <v>10916165</v>
      </c>
      <c r="D295" s="25" t="s">
        <v>188</v>
      </c>
      <c r="E295" s="25">
        <v>1</v>
      </c>
      <c r="F295" s="24">
        <v>114.58812822210785</v>
      </c>
      <c r="G295" s="23">
        <f t="shared" si="11"/>
        <v>114.58812822210785</v>
      </c>
      <c r="I295" s="2"/>
      <c r="L295" s="4"/>
    </row>
    <row r="296" spans="2:12" ht="14.25" customHeight="1" x14ac:dyDescent="0.3">
      <c r="B296" s="22"/>
      <c r="C296" s="26">
        <v>10916166</v>
      </c>
      <c r="D296" s="25" t="s">
        <v>138</v>
      </c>
      <c r="E296" s="25">
        <v>1</v>
      </c>
      <c r="F296" s="24">
        <v>114.58812822210785</v>
      </c>
      <c r="G296" s="23">
        <f t="shared" si="11"/>
        <v>114.58812822210785</v>
      </c>
      <c r="I296" s="2"/>
      <c r="L296" s="4"/>
    </row>
    <row r="297" spans="2:12" ht="14.25" customHeight="1" x14ac:dyDescent="0.3">
      <c r="B297" s="22"/>
      <c r="C297" s="26">
        <v>10916180</v>
      </c>
      <c r="D297" s="25" t="s">
        <v>227</v>
      </c>
      <c r="E297" s="25">
        <v>1</v>
      </c>
      <c r="F297" s="24">
        <v>119.74918859462943</v>
      </c>
      <c r="G297" s="23">
        <f t="shared" si="11"/>
        <v>119.74918859462943</v>
      </c>
      <c r="I297" s="2"/>
      <c r="L297" s="4"/>
    </row>
    <row r="298" spans="2:12" ht="14.25" customHeight="1" x14ac:dyDescent="0.3">
      <c r="B298" s="22"/>
      <c r="C298" s="26">
        <v>10916182</v>
      </c>
      <c r="D298" s="25" t="s">
        <v>185</v>
      </c>
      <c r="E298" s="25">
        <v>1</v>
      </c>
      <c r="F298" s="24">
        <v>119.74918859462943</v>
      </c>
      <c r="G298" s="23">
        <f t="shared" si="11"/>
        <v>119.74918859462943</v>
      </c>
      <c r="I298" s="2"/>
      <c r="L298" s="4"/>
    </row>
    <row r="299" spans="2:12" ht="14.25" customHeight="1" x14ac:dyDescent="0.3">
      <c r="B299" s="22"/>
      <c r="C299" s="26">
        <v>10916183</v>
      </c>
      <c r="D299" s="25" t="s">
        <v>136</v>
      </c>
      <c r="E299" s="25">
        <v>1</v>
      </c>
      <c r="F299" s="24">
        <v>119.74918859462943</v>
      </c>
      <c r="G299" s="23">
        <f t="shared" si="11"/>
        <v>119.74918859462943</v>
      </c>
      <c r="I299" s="2"/>
      <c r="L299" s="4"/>
    </row>
    <row r="300" spans="2:12" ht="14.25" customHeight="1" x14ac:dyDescent="0.3">
      <c r="B300" s="22"/>
      <c r="C300" s="26">
        <v>10916184</v>
      </c>
      <c r="D300" s="25" t="s">
        <v>184</v>
      </c>
      <c r="E300" s="25">
        <v>1</v>
      </c>
      <c r="F300" s="24">
        <v>119.74918859462943</v>
      </c>
      <c r="G300" s="23">
        <f t="shared" si="11"/>
        <v>119.74918859462943</v>
      </c>
      <c r="I300" s="2"/>
      <c r="L300" s="4"/>
    </row>
    <row r="301" spans="2:12" ht="14.25" customHeight="1" x14ac:dyDescent="0.3">
      <c r="B301" s="22"/>
      <c r="C301" s="26">
        <v>10916185</v>
      </c>
      <c r="D301" s="25" t="s">
        <v>183</v>
      </c>
      <c r="E301" s="25">
        <v>1</v>
      </c>
      <c r="F301" s="24">
        <v>119.74918859462943</v>
      </c>
      <c r="G301" s="23">
        <f t="shared" si="11"/>
        <v>119.74918859462943</v>
      </c>
      <c r="I301" s="2"/>
      <c r="L301" s="4"/>
    </row>
    <row r="302" spans="2:12" ht="14.25" customHeight="1" x14ac:dyDescent="0.3">
      <c r="B302" s="22"/>
      <c r="C302" s="26">
        <v>10916186</v>
      </c>
      <c r="D302" s="25" t="s">
        <v>134</v>
      </c>
      <c r="E302" s="25">
        <v>1</v>
      </c>
      <c r="F302" s="24">
        <v>119.74918859462943</v>
      </c>
      <c r="G302" s="23">
        <f t="shared" si="11"/>
        <v>119.74918859462943</v>
      </c>
      <c r="I302" s="2"/>
      <c r="L302" s="4"/>
    </row>
    <row r="303" spans="2:12" ht="14.25" customHeight="1" x14ac:dyDescent="0.3">
      <c r="B303" s="22"/>
      <c r="C303" s="26">
        <v>10916200</v>
      </c>
      <c r="D303" s="25" t="s">
        <v>226</v>
      </c>
      <c r="E303" s="25">
        <v>1</v>
      </c>
      <c r="F303" s="24">
        <v>124.5074344990518</v>
      </c>
      <c r="G303" s="23">
        <f t="shared" si="11"/>
        <v>124.5074344990518</v>
      </c>
      <c r="I303" s="2"/>
      <c r="L303" s="4"/>
    </row>
    <row r="304" spans="2:12" ht="14.25" customHeight="1" x14ac:dyDescent="0.3">
      <c r="B304" s="22"/>
      <c r="C304" s="26">
        <v>10916220</v>
      </c>
      <c r="D304" s="25" t="s">
        <v>180</v>
      </c>
      <c r="E304" s="25">
        <v>1</v>
      </c>
      <c r="F304" s="24">
        <v>124.5074344990518</v>
      </c>
      <c r="G304" s="23">
        <f t="shared" si="11"/>
        <v>124.5074344990518</v>
      </c>
      <c r="I304" s="2"/>
      <c r="L304" s="4"/>
    </row>
    <row r="305" spans="2:12" ht="14.25" customHeight="1" x14ac:dyDescent="0.3">
      <c r="B305" s="22"/>
      <c r="C305" s="26">
        <v>10916232</v>
      </c>
      <c r="D305" s="25" t="s">
        <v>132</v>
      </c>
      <c r="E305" s="25">
        <v>1</v>
      </c>
      <c r="F305" s="24">
        <v>124.5074344990518</v>
      </c>
      <c r="G305" s="23">
        <f t="shared" si="11"/>
        <v>124.5074344990518</v>
      </c>
      <c r="I305" s="2"/>
      <c r="L305" s="4"/>
    </row>
    <row r="306" spans="2:12" ht="14.25" customHeight="1" x14ac:dyDescent="0.3">
      <c r="B306" s="22"/>
      <c r="C306" s="26">
        <v>10916240</v>
      </c>
      <c r="D306" s="25" t="s">
        <v>179</v>
      </c>
      <c r="E306" s="25">
        <v>1</v>
      </c>
      <c r="F306" s="24">
        <v>124.5074344990518</v>
      </c>
      <c r="G306" s="23">
        <f t="shared" si="11"/>
        <v>124.5074344990518</v>
      </c>
      <c r="I306" s="2"/>
      <c r="L306" s="4"/>
    </row>
    <row r="307" spans="2:12" ht="14.25" customHeight="1" x14ac:dyDescent="0.3">
      <c r="B307" s="22"/>
      <c r="C307" s="26">
        <v>10916250</v>
      </c>
      <c r="D307" s="25" t="s">
        <v>178</v>
      </c>
      <c r="E307" s="25">
        <v>1</v>
      </c>
      <c r="F307" s="24">
        <v>124.5074344990518</v>
      </c>
      <c r="G307" s="23">
        <f t="shared" si="11"/>
        <v>124.5074344990518</v>
      </c>
      <c r="I307" s="2"/>
      <c r="L307" s="4"/>
    </row>
    <row r="308" spans="2:12" ht="14.25" customHeight="1" x14ac:dyDescent="0.3">
      <c r="B308" s="22"/>
      <c r="C308" s="26">
        <v>10916263</v>
      </c>
      <c r="D308" s="25" t="s">
        <v>130</v>
      </c>
      <c r="E308" s="25">
        <v>1</v>
      </c>
      <c r="F308" s="24">
        <v>124.5074344990518</v>
      </c>
      <c r="G308" s="23">
        <f t="shared" si="11"/>
        <v>124.5074344990518</v>
      </c>
      <c r="I308" s="2"/>
      <c r="L308" s="4"/>
    </row>
    <row r="309" spans="2:12" ht="14.25" customHeight="1" x14ac:dyDescent="0.3">
      <c r="B309" s="22"/>
      <c r="C309" s="26">
        <v>10916221</v>
      </c>
      <c r="D309" s="25" t="s">
        <v>225</v>
      </c>
      <c r="E309" s="25">
        <v>1</v>
      </c>
      <c r="F309" s="24">
        <v>153.73665934050345</v>
      </c>
      <c r="G309" s="23">
        <f t="shared" si="11"/>
        <v>153.73665934050345</v>
      </c>
      <c r="I309" s="2"/>
      <c r="L309" s="4"/>
    </row>
    <row r="310" spans="2:12" ht="14.25" customHeight="1" x14ac:dyDescent="0.3">
      <c r="B310" s="22"/>
      <c r="C310" s="26">
        <v>10916222</v>
      </c>
      <c r="D310" s="25" t="s">
        <v>175</v>
      </c>
      <c r="E310" s="25">
        <v>1</v>
      </c>
      <c r="F310" s="24">
        <v>153.73665934050345</v>
      </c>
      <c r="G310" s="23">
        <f t="shared" si="11"/>
        <v>153.73665934050345</v>
      </c>
      <c r="I310" s="2"/>
      <c r="L310" s="4"/>
    </row>
    <row r="311" spans="2:12" ht="14.25" customHeight="1" x14ac:dyDescent="0.3">
      <c r="B311" s="22"/>
      <c r="C311" s="26">
        <v>10916223</v>
      </c>
      <c r="D311" s="25" t="s">
        <v>128</v>
      </c>
      <c r="E311" s="25">
        <v>1</v>
      </c>
      <c r="F311" s="24">
        <v>153.73665934050345</v>
      </c>
      <c r="G311" s="23">
        <f t="shared" si="11"/>
        <v>153.73665934050345</v>
      </c>
      <c r="I311" s="2"/>
      <c r="L311" s="4"/>
    </row>
    <row r="312" spans="2:12" ht="14.25" customHeight="1" x14ac:dyDescent="0.3">
      <c r="B312" s="22"/>
      <c r="C312" s="26">
        <v>10916224</v>
      </c>
      <c r="D312" s="25" t="s">
        <v>174</v>
      </c>
      <c r="E312" s="25">
        <v>1</v>
      </c>
      <c r="F312" s="24">
        <v>153.73665934050345</v>
      </c>
      <c r="G312" s="23">
        <f t="shared" si="11"/>
        <v>153.73665934050345</v>
      </c>
      <c r="I312" s="2"/>
      <c r="L312" s="4"/>
    </row>
    <row r="313" spans="2:12" ht="14.25" customHeight="1" x14ac:dyDescent="0.3">
      <c r="B313" s="22"/>
      <c r="C313" s="26">
        <v>10916225</v>
      </c>
      <c r="D313" s="25" t="s">
        <v>173</v>
      </c>
      <c r="E313" s="25">
        <v>1</v>
      </c>
      <c r="F313" s="24">
        <v>153.73665934050345</v>
      </c>
      <c r="G313" s="23">
        <f t="shared" si="11"/>
        <v>153.73665934050345</v>
      </c>
      <c r="I313" s="2"/>
      <c r="L313" s="4"/>
    </row>
    <row r="314" spans="2:12" ht="14.25" customHeight="1" x14ac:dyDescent="0.3">
      <c r="B314" s="70"/>
      <c r="C314" s="26">
        <v>10916226</v>
      </c>
      <c r="D314" s="25" t="s">
        <v>126</v>
      </c>
      <c r="E314" s="25">
        <v>1</v>
      </c>
      <c r="F314" s="24">
        <v>153.73665934050345</v>
      </c>
      <c r="G314" s="23">
        <f t="shared" si="11"/>
        <v>153.73665934050345</v>
      </c>
      <c r="I314" s="2"/>
      <c r="L314" s="4"/>
    </row>
    <row r="315" spans="2:12" ht="14.25" customHeight="1" x14ac:dyDescent="0.3">
      <c r="B315" s="70"/>
      <c r="C315" s="26">
        <v>10916251</v>
      </c>
      <c r="D315" s="25" t="s">
        <v>224</v>
      </c>
      <c r="E315" s="25">
        <v>1</v>
      </c>
      <c r="F315" s="24">
        <v>162.39717040463728</v>
      </c>
      <c r="G315" s="23">
        <f t="shared" si="11"/>
        <v>162.39717040463728</v>
      </c>
      <c r="I315" s="2"/>
      <c r="L315" s="4"/>
    </row>
    <row r="316" spans="2:12" ht="14.25" customHeight="1" x14ac:dyDescent="0.3">
      <c r="B316" s="70"/>
      <c r="C316" s="26">
        <v>10916252</v>
      </c>
      <c r="D316" s="25" t="s">
        <v>223</v>
      </c>
      <c r="E316" s="25">
        <v>1</v>
      </c>
      <c r="F316" s="24">
        <v>162.39717040463728</v>
      </c>
      <c r="G316" s="23">
        <f t="shared" si="11"/>
        <v>162.39717040463728</v>
      </c>
      <c r="I316" s="2"/>
      <c r="L316" s="4"/>
    </row>
    <row r="317" spans="2:12" ht="14.25" customHeight="1" x14ac:dyDescent="0.3">
      <c r="B317" s="70"/>
      <c r="C317" s="26">
        <v>10916253</v>
      </c>
      <c r="D317" s="25" t="s">
        <v>124</v>
      </c>
      <c r="E317" s="25">
        <v>1</v>
      </c>
      <c r="F317" s="24">
        <v>162.39717040463728</v>
      </c>
      <c r="G317" s="23">
        <f t="shared" si="11"/>
        <v>162.39717040463728</v>
      </c>
      <c r="I317" s="2"/>
      <c r="L317" s="4"/>
    </row>
    <row r="318" spans="2:12" ht="14.25" customHeight="1" x14ac:dyDescent="0.3">
      <c r="B318" s="70"/>
      <c r="C318" s="26">
        <v>10916254</v>
      </c>
      <c r="D318" s="25" t="s">
        <v>170</v>
      </c>
      <c r="E318" s="25">
        <v>1</v>
      </c>
      <c r="F318" s="24">
        <v>162.39717040463728</v>
      </c>
      <c r="G318" s="23">
        <f t="shared" si="11"/>
        <v>162.39717040463728</v>
      </c>
      <c r="I318" s="2"/>
      <c r="L318" s="4"/>
    </row>
    <row r="319" spans="2:12" ht="14.25" customHeight="1" x14ac:dyDescent="0.3">
      <c r="B319" s="70"/>
      <c r="C319" s="26">
        <v>10916255</v>
      </c>
      <c r="D319" s="25" t="s">
        <v>169</v>
      </c>
      <c r="E319" s="25">
        <v>1</v>
      </c>
      <c r="F319" s="24">
        <v>162.39717040463728</v>
      </c>
      <c r="G319" s="23">
        <f t="shared" ref="G319:G350" si="12">F319*(100-$G$229)/100</f>
        <v>162.39717040463728</v>
      </c>
      <c r="I319" s="2"/>
      <c r="L319" s="4"/>
    </row>
    <row r="320" spans="2:12" ht="14.25" customHeight="1" x14ac:dyDescent="0.3">
      <c r="B320" s="70"/>
      <c r="C320" s="26">
        <v>10916256</v>
      </c>
      <c r="D320" s="25" t="s">
        <v>122</v>
      </c>
      <c r="E320" s="25">
        <v>1</v>
      </c>
      <c r="F320" s="24">
        <v>162.39717040463728</v>
      </c>
      <c r="G320" s="23">
        <f t="shared" si="12"/>
        <v>162.39717040463728</v>
      </c>
      <c r="I320" s="2"/>
      <c r="L320" s="4"/>
    </row>
    <row r="321" spans="2:12" ht="14.25" customHeight="1" x14ac:dyDescent="0.3">
      <c r="B321" s="70"/>
      <c r="C321" s="26">
        <v>10916313</v>
      </c>
      <c r="D321" s="25" t="s">
        <v>166</v>
      </c>
      <c r="E321" s="25">
        <v>1</v>
      </c>
      <c r="F321" s="24">
        <v>310.64753842417593</v>
      </c>
      <c r="G321" s="23">
        <f t="shared" si="12"/>
        <v>310.64753842417593</v>
      </c>
      <c r="I321" s="2"/>
      <c r="L321" s="4"/>
    </row>
    <row r="322" spans="2:12" ht="14.25" customHeight="1" x14ac:dyDescent="0.3">
      <c r="B322" s="70"/>
      <c r="C322" s="26">
        <v>10916316</v>
      </c>
      <c r="D322" s="25" t="s">
        <v>165</v>
      </c>
      <c r="E322" s="25">
        <v>1</v>
      </c>
      <c r="F322" s="24">
        <v>330.68931509670347</v>
      </c>
      <c r="G322" s="23">
        <f t="shared" si="12"/>
        <v>330.68931509670352</v>
      </c>
      <c r="I322" s="2"/>
      <c r="L322" s="4"/>
    </row>
    <row r="323" spans="2:12" ht="14.25" customHeight="1" x14ac:dyDescent="0.3">
      <c r="B323" s="70"/>
      <c r="C323" s="21"/>
      <c r="D323" s="20"/>
      <c r="E323" s="20"/>
      <c r="F323" s="19"/>
      <c r="G323" s="18"/>
      <c r="I323" s="2"/>
      <c r="L323" s="4"/>
    </row>
    <row r="324" spans="2:12" ht="14.25" customHeight="1" thickBot="1" x14ac:dyDescent="0.35">
      <c r="B324" s="90"/>
      <c r="C324" s="16"/>
      <c r="D324" s="15"/>
      <c r="E324" s="15"/>
      <c r="F324" s="14"/>
      <c r="G324" s="13"/>
      <c r="I324" s="2"/>
      <c r="L324" s="4"/>
    </row>
    <row r="325" spans="2:12" ht="14.25" customHeight="1" thickBot="1" x14ac:dyDescent="0.35">
      <c r="C325" s="10"/>
      <c r="D325" s="52"/>
      <c r="E325" s="52"/>
      <c r="F325" s="51"/>
      <c r="G325" s="50"/>
      <c r="I325" s="2"/>
    </row>
    <row r="326" spans="2:12" ht="14.25" customHeight="1" x14ac:dyDescent="0.3">
      <c r="B326" s="99"/>
      <c r="C326" s="98"/>
      <c r="D326" s="97"/>
      <c r="E326" s="97"/>
      <c r="F326" s="96"/>
      <c r="G326" s="88"/>
      <c r="I326" s="2"/>
    </row>
    <row r="327" spans="2:12" ht="14.25" customHeight="1" x14ac:dyDescent="0.3">
      <c r="B327" s="28" t="s">
        <v>222</v>
      </c>
      <c r="C327" s="21"/>
      <c r="D327" s="20"/>
      <c r="E327" s="20"/>
      <c r="F327" s="19"/>
      <c r="G327" s="95"/>
      <c r="I327" s="2"/>
    </row>
    <row r="328" spans="2:12" ht="14.25" customHeight="1" x14ac:dyDescent="0.3">
      <c r="B328" s="28" t="s">
        <v>221</v>
      </c>
      <c r="C328" s="32">
        <v>1624020</v>
      </c>
      <c r="D328" s="31" t="s">
        <v>220</v>
      </c>
      <c r="E328" s="31">
        <v>1</v>
      </c>
      <c r="F328" s="94">
        <v>35.694271174923301</v>
      </c>
      <c r="G328" s="93">
        <f>F328*(100-$G$229)/100</f>
        <v>35.694271174923301</v>
      </c>
      <c r="I328" s="2"/>
      <c r="L328" s="4"/>
    </row>
    <row r="329" spans="2:12" ht="14.25" customHeight="1" x14ac:dyDescent="0.3">
      <c r="B329" s="28"/>
      <c r="C329" s="26">
        <v>1624025</v>
      </c>
      <c r="D329" s="25" t="s">
        <v>219</v>
      </c>
      <c r="E329" s="25">
        <v>1</v>
      </c>
      <c r="F329" s="92">
        <v>35.694271174923301</v>
      </c>
      <c r="G329" s="91">
        <f>F329*(100-$G$229)/100</f>
        <v>35.694271174923301</v>
      </c>
      <c r="I329" s="2"/>
      <c r="L329" s="4"/>
    </row>
    <row r="330" spans="2:12" ht="14.25" customHeight="1" x14ac:dyDescent="0.3">
      <c r="B330" s="70"/>
      <c r="C330" s="26">
        <v>1624032</v>
      </c>
      <c r="D330" s="25" t="s">
        <v>218</v>
      </c>
      <c r="E330" s="25">
        <v>1</v>
      </c>
      <c r="F330" s="92">
        <v>35.694271174923301</v>
      </c>
      <c r="G330" s="91">
        <f>F330*(100-$G$229)/100</f>
        <v>35.694271174923301</v>
      </c>
      <c r="I330" s="2"/>
    </row>
    <row r="331" spans="2:12" ht="14.25" customHeight="1" x14ac:dyDescent="0.3">
      <c r="B331" s="70"/>
      <c r="C331" s="21"/>
      <c r="D331" s="20"/>
      <c r="E331" s="20"/>
      <c r="F331" s="19"/>
      <c r="G331" s="18"/>
      <c r="I331" s="2"/>
    </row>
    <row r="332" spans="2:12" ht="14.25" customHeight="1" x14ac:dyDescent="0.3">
      <c r="B332" s="70"/>
      <c r="C332" s="21"/>
      <c r="D332" s="20"/>
      <c r="E332" s="20"/>
      <c r="F332" s="19"/>
      <c r="G332" s="18"/>
      <c r="I332" s="2"/>
    </row>
    <row r="333" spans="2:12" ht="14.25" customHeight="1" x14ac:dyDescent="0.3">
      <c r="B333" s="70"/>
      <c r="C333" s="21"/>
      <c r="D333" s="20"/>
      <c r="E333" s="20"/>
      <c r="F333" s="19"/>
      <c r="G333" s="18"/>
      <c r="I333" s="2"/>
    </row>
    <row r="334" spans="2:12" ht="14.25" customHeight="1" x14ac:dyDescent="0.3">
      <c r="B334" s="70"/>
      <c r="C334" s="21"/>
      <c r="D334" s="20"/>
      <c r="E334" s="20"/>
      <c r="F334" s="19"/>
      <c r="G334" s="18"/>
      <c r="I334" s="2"/>
    </row>
    <row r="335" spans="2:12" ht="14.25" customHeight="1" x14ac:dyDescent="0.3">
      <c r="B335" s="70"/>
      <c r="C335" s="32">
        <v>1621611025</v>
      </c>
      <c r="D335" s="31" t="s">
        <v>217</v>
      </c>
      <c r="E335" s="31">
        <v>1</v>
      </c>
      <c r="F335" s="94">
        <v>49.308141401465072</v>
      </c>
      <c r="G335" s="93">
        <f>F335*(100-$G$229)/100</f>
        <v>49.308141401465072</v>
      </c>
      <c r="I335" s="2"/>
      <c r="L335" s="4"/>
    </row>
    <row r="336" spans="2:12" ht="14.25" customHeight="1" x14ac:dyDescent="0.3">
      <c r="B336" s="70"/>
      <c r="C336" s="26">
        <v>1621611032</v>
      </c>
      <c r="D336" s="25" t="s">
        <v>152</v>
      </c>
      <c r="E336" s="25">
        <v>1</v>
      </c>
      <c r="F336" s="92">
        <v>49.308141401465072</v>
      </c>
      <c r="G336" s="91">
        <f>F336*(100-$G$229)/100</f>
        <v>49.308141401465072</v>
      </c>
      <c r="I336" s="2"/>
      <c r="L336" s="4"/>
    </row>
    <row r="337" spans="2:12" ht="14.25" customHeight="1" x14ac:dyDescent="0.3">
      <c r="B337" s="70"/>
      <c r="C337" s="26">
        <v>1621611040</v>
      </c>
      <c r="D337" s="25" t="s">
        <v>216</v>
      </c>
      <c r="E337" s="25">
        <v>1</v>
      </c>
      <c r="F337" s="92">
        <v>49.308141401465072</v>
      </c>
      <c r="G337" s="91">
        <f>F337*(100-$G$229)/100</f>
        <v>49.308141401465072</v>
      </c>
      <c r="I337" s="2"/>
      <c r="L337" s="4"/>
    </row>
    <row r="338" spans="2:12" ht="14.25" customHeight="1" x14ac:dyDescent="0.3">
      <c r="B338" s="70"/>
      <c r="C338" s="26">
        <v>1621611050</v>
      </c>
      <c r="D338" s="25" t="s">
        <v>215</v>
      </c>
      <c r="E338" s="25">
        <v>1</v>
      </c>
      <c r="F338" s="92">
        <v>49.308141401465072</v>
      </c>
      <c r="G338" s="91">
        <f>F338*(100-$G$229)/100</f>
        <v>49.308141401465072</v>
      </c>
      <c r="I338" s="2"/>
      <c r="L338" s="4"/>
    </row>
    <row r="339" spans="2:12" ht="14.25" customHeight="1" x14ac:dyDescent="0.3">
      <c r="B339" s="70"/>
      <c r="C339" s="26">
        <v>1621611063</v>
      </c>
      <c r="D339" s="25" t="s">
        <v>150</v>
      </c>
      <c r="E339" s="25">
        <v>1</v>
      </c>
      <c r="F339" s="92">
        <v>49.308141401465072</v>
      </c>
      <c r="G339" s="91">
        <f>F339*(100-$G$229)/100</f>
        <v>49.308141401465072</v>
      </c>
      <c r="I339" s="2"/>
      <c r="L339" s="4"/>
    </row>
    <row r="340" spans="2:12" ht="14.25" customHeight="1" thickBot="1" x14ac:dyDescent="0.35">
      <c r="B340" s="90"/>
      <c r="C340" s="16"/>
      <c r="D340" s="15"/>
      <c r="E340" s="15"/>
      <c r="F340" s="14"/>
      <c r="G340" s="13"/>
      <c r="I340" s="2"/>
    </row>
    <row r="341" spans="2:12" ht="14.25" customHeight="1" thickBot="1" x14ac:dyDescent="0.35">
      <c r="C341" s="10"/>
      <c r="D341" s="52"/>
      <c r="E341" s="52"/>
      <c r="F341" s="51"/>
      <c r="G341" s="50"/>
      <c r="I341" s="2"/>
    </row>
    <row r="342" spans="2:12" ht="14.25" customHeight="1" x14ac:dyDescent="0.3">
      <c r="B342" s="89"/>
      <c r="C342" s="34"/>
      <c r="D342" s="48"/>
      <c r="E342" s="48"/>
      <c r="F342" s="47"/>
      <c r="G342" s="88"/>
      <c r="I342" s="2"/>
    </row>
    <row r="343" spans="2:12" ht="14.25" customHeight="1" x14ac:dyDescent="0.3">
      <c r="B343" s="28" t="s">
        <v>214</v>
      </c>
      <c r="C343" s="32">
        <v>162165020</v>
      </c>
      <c r="D343" s="31" t="s">
        <v>213</v>
      </c>
      <c r="E343" s="31">
        <v>1</v>
      </c>
      <c r="F343" s="30">
        <v>37.600213006639152</v>
      </c>
      <c r="G343" s="29">
        <f t="shared" ref="G343:G374" si="13">F343*(100-$G$229)/100</f>
        <v>37.600213006639152</v>
      </c>
      <c r="I343" s="2"/>
      <c r="L343" s="4"/>
    </row>
    <row r="344" spans="2:12" ht="14.25" customHeight="1" x14ac:dyDescent="0.3">
      <c r="B344" s="22"/>
      <c r="C344" s="26">
        <v>162165025</v>
      </c>
      <c r="D344" s="25" t="s">
        <v>212</v>
      </c>
      <c r="E344" s="25">
        <v>1</v>
      </c>
      <c r="F344" s="24">
        <v>37.600213006639152</v>
      </c>
      <c r="G344" s="23">
        <f t="shared" si="13"/>
        <v>37.600213006639152</v>
      </c>
      <c r="I344" s="2"/>
      <c r="L344" s="4"/>
    </row>
    <row r="345" spans="2:12" ht="14.25" customHeight="1" x14ac:dyDescent="0.3">
      <c r="B345" s="22"/>
      <c r="C345" s="26">
        <v>162165032</v>
      </c>
      <c r="D345" s="25" t="s">
        <v>211</v>
      </c>
      <c r="E345" s="25">
        <v>1</v>
      </c>
      <c r="F345" s="24">
        <v>37.600213006639152</v>
      </c>
      <c r="G345" s="23">
        <f t="shared" si="13"/>
        <v>37.600213006639152</v>
      </c>
      <c r="I345" s="2"/>
      <c r="L345" s="4"/>
    </row>
    <row r="346" spans="2:12" ht="14.25" customHeight="1" x14ac:dyDescent="0.3">
      <c r="B346" s="22"/>
      <c r="C346" s="26">
        <v>162166320</v>
      </c>
      <c r="D346" s="25" t="s">
        <v>210</v>
      </c>
      <c r="E346" s="25">
        <v>1</v>
      </c>
      <c r="F346" s="24">
        <v>39.42836129420332</v>
      </c>
      <c r="G346" s="23">
        <f t="shared" si="13"/>
        <v>39.42836129420332</v>
      </c>
      <c r="I346" s="2"/>
      <c r="L346" s="4"/>
    </row>
    <row r="347" spans="2:12" ht="14.25" customHeight="1" x14ac:dyDescent="0.3">
      <c r="B347" s="22"/>
      <c r="C347" s="26">
        <v>162166325</v>
      </c>
      <c r="D347" s="25" t="s">
        <v>209</v>
      </c>
      <c r="E347" s="25">
        <v>1</v>
      </c>
      <c r="F347" s="24">
        <v>39.42836129420332</v>
      </c>
      <c r="G347" s="23">
        <f t="shared" si="13"/>
        <v>39.42836129420332</v>
      </c>
      <c r="I347" s="2"/>
      <c r="L347" s="4"/>
    </row>
    <row r="348" spans="2:12" ht="14.25" customHeight="1" x14ac:dyDescent="0.3">
      <c r="B348" s="22"/>
      <c r="C348" s="26">
        <v>162166332</v>
      </c>
      <c r="D348" s="25" t="s">
        <v>208</v>
      </c>
      <c r="E348" s="25">
        <v>1</v>
      </c>
      <c r="F348" s="24">
        <v>39.42836129420332</v>
      </c>
      <c r="G348" s="23">
        <f t="shared" si="13"/>
        <v>39.42836129420332</v>
      </c>
      <c r="I348" s="2"/>
      <c r="L348" s="4"/>
    </row>
    <row r="349" spans="2:12" ht="14.25" customHeight="1" x14ac:dyDescent="0.3">
      <c r="B349" s="22"/>
      <c r="C349" s="26">
        <v>162166340</v>
      </c>
      <c r="D349" s="25" t="s">
        <v>207</v>
      </c>
      <c r="E349" s="25">
        <v>1</v>
      </c>
      <c r="F349" s="24">
        <v>39.42836129420332</v>
      </c>
      <c r="G349" s="23">
        <f t="shared" si="13"/>
        <v>39.42836129420332</v>
      </c>
      <c r="I349" s="2"/>
      <c r="L349" s="4"/>
    </row>
    <row r="350" spans="2:12" ht="14.25" customHeight="1" x14ac:dyDescent="0.3">
      <c r="B350" s="22"/>
      <c r="C350" s="26">
        <v>162166350</v>
      </c>
      <c r="D350" s="25" t="s">
        <v>206</v>
      </c>
      <c r="E350" s="25">
        <v>1</v>
      </c>
      <c r="F350" s="24">
        <v>39.42836129420332</v>
      </c>
      <c r="G350" s="23">
        <f t="shared" si="13"/>
        <v>39.42836129420332</v>
      </c>
      <c r="I350" s="2"/>
      <c r="L350" s="4"/>
    </row>
    <row r="351" spans="2:12" ht="14.25" customHeight="1" x14ac:dyDescent="0.3">
      <c r="B351" s="22"/>
      <c r="C351" s="26">
        <v>162166363</v>
      </c>
      <c r="D351" s="25" t="s">
        <v>205</v>
      </c>
      <c r="E351" s="25">
        <v>1</v>
      </c>
      <c r="F351" s="24">
        <v>39.42836129420332</v>
      </c>
      <c r="G351" s="23">
        <f t="shared" si="13"/>
        <v>39.42836129420332</v>
      </c>
      <c r="I351" s="2"/>
      <c r="L351" s="4"/>
    </row>
    <row r="352" spans="2:12" ht="14.25" customHeight="1" x14ac:dyDescent="0.3">
      <c r="B352" s="22"/>
      <c r="C352" s="26">
        <v>162167525</v>
      </c>
      <c r="D352" s="25" t="s">
        <v>204</v>
      </c>
      <c r="E352" s="25">
        <v>1</v>
      </c>
      <c r="F352" s="24">
        <v>41.347268716611133</v>
      </c>
      <c r="G352" s="23">
        <f t="shared" si="13"/>
        <v>41.347268716611133</v>
      </c>
      <c r="I352" s="2"/>
      <c r="L352" s="4"/>
    </row>
    <row r="353" spans="2:12" ht="14.25" customHeight="1" x14ac:dyDescent="0.3">
      <c r="B353" s="22"/>
      <c r="C353" s="26">
        <v>162167532</v>
      </c>
      <c r="D353" s="25" t="s">
        <v>161</v>
      </c>
      <c r="E353" s="25">
        <v>1</v>
      </c>
      <c r="F353" s="24">
        <v>41.347268716611133</v>
      </c>
      <c r="G353" s="23">
        <f t="shared" si="13"/>
        <v>41.347268716611133</v>
      </c>
      <c r="I353" s="2"/>
      <c r="L353" s="4"/>
    </row>
    <row r="354" spans="2:12" ht="14.25" customHeight="1" x14ac:dyDescent="0.3">
      <c r="B354" s="22"/>
      <c r="C354" s="26">
        <v>162167540</v>
      </c>
      <c r="D354" s="25" t="s">
        <v>203</v>
      </c>
      <c r="E354" s="25">
        <v>1</v>
      </c>
      <c r="F354" s="24">
        <v>41.347268716611133</v>
      </c>
      <c r="G354" s="23">
        <f t="shared" si="13"/>
        <v>41.347268716611133</v>
      </c>
      <c r="I354" s="2"/>
      <c r="L354" s="4"/>
    </row>
    <row r="355" spans="2:12" ht="14.25" customHeight="1" x14ac:dyDescent="0.3">
      <c r="B355" s="22"/>
      <c r="C355" s="26">
        <v>162167540</v>
      </c>
      <c r="D355" s="25" t="s">
        <v>202</v>
      </c>
      <c r="E355" s="25">
        <v>1</v>
      </c>
      <c r="F355" s="24">
        <v>41.347268716611133</v>
      </c>
      <c r="G355" s="23">
        <f t="shared" si="13"/>
        <v>41.347268716611133</v>
      </c>
      <c r="I355" s="2"/>
      <c r="L355" s="4"/>
    </row>
    <row r="356" spans="2:12" ht="14.25" customHeight="1" x14ac:dyDescent="0.3">
      <c r="B356" s="22"/>
      <c r="C356" s="26">
        <v>162167563</v>
      </c>
      <c r="D356" s="25" t="s">
        <v>158</v>
      </c>
      <c r="E356" s="25">
        <v>1</v>
      </c>
      <c r="F356" s="24">
        <v>41.347268716611133</v>
      </c>
      <c r="G356" s="23">
        <f t="shared" si="13"/>
        <v>41.347268716611133</v>
      </c>
      <c r="I356" s="2"/>
      <c r="L356" s="4"/>
    </row>
    <row r="357" spans="2:12" ht="14.25" customHeight="1" x14ac:dyDescent="0.3">
      <c r="B357" s="22"/>
      <c r="C357" s="26">
        <v>162169020</v>
      </c>
      <c r="D357" s="25" t="s">
        <v>201</v>
      </c>
      <c r="E357" s="25">
        <v>1</v>
      </c>
      <c r="F357" s="24">
        <v>43.253210548326976</v>
      </c>
      <c r="G357" s="23">
        <f t="shared" si="13"/>
        <v>43.253210548326976</v>
      </c>
      <c r="I357" s="2"/>
      <c r="L357" s="4"/>
    </row>
    <row r="358" spans="2:12" ht="14.25" customHeight="1" x14ac:dyDescent="0.3">
      <c r="B358" s="22"/>
      <c r="C358" s="26">
        <v>162169025</v>
      </c>
      <c r="D358" s="25" t="s">
        <v>200</v>
      </c>
      <c r="E358" s="25">
        <v>1</v>
      </c>
      <c r="F358" s="24">
        <v>43.253210548326976</v>
      </c>
      <c r="G358" s="23">
        <f t="shared" si="13"/>
        <v>43.253210548326976</v>
      </c>
      <c r="I358" s="2"/>
      <c r="L358" s="4"/>
    </row>
    <row r="359" spans="2:12" ht="14.25" customHeight="1" x14ac:dyDescent="0.3">
      <c r="B359" s="22"/>
      <c r="C359" s="26">
        <v>162169032</v>
      </c>
      <c r="D359" s="25" t="s">
        <v>156</v>
      </c>
      <c r="E359" s="25">
        <v>1</v>
      </c>
      <c r="F359" s="24">
        <v>43.253210548326976</v>
      </c>
      <c r="G359" s="23">
        <f t="shared" si="13"/>
        <v>43.253210548326976</v>
      </c>
      <c r="I359" s="2"/>
      <c r="L359" s="4"/>
    </row>
    <row r="360" spans="2:12" ht="14.25" customHeight="1" x14ac:dyDescent="0.3">
      <c r="B360" s="22"/>
      <c r="C360" s="26">
        <v>162169040</v>
      </c>
      <c r="D360" s="25" t="s">
        <v>199</v>
      </c>
      <c r="E360" s="25">
        <v>1</v>
      </c>
      <c r="F360" s="24">
        <v>43.253210548326976</v>
      </c>
      <c r="G360" s="23">
        <f t="shared" si="13"/>
        <v>43.253210548326976</v>
      </c>
      <c r="I360" s="2"/>
      <c r="L360" s="4"/>
    </row>
    <row r="361" spans="2:12" ht="14.25" customHeight="1" x14ac:dyDescent="0.3">
      <c r="B361" s="22"/>
      <c r="C361" s="26">
        <v>162169050</v>
      </c>
      <c r="D361" s="25" t="s">
        <v>198</v>
      </c>
      <c r="E361" s="25">
        <v>1</v>
      </c>
      <c r="F361" s="24">
        <v>43.253210548326976</v>
      </c>
      <c r="G361" s="23">
        <f t="shared" si="13"/>
        <v>43.253210548326976</v>
      </c>
      <c r="I361" s="2"/>
      <c r="L361" s="4"/>
    </row>
    <row r="362" spans="2:12" ht="14.25" customHeight="1" x14ac:dyDescent="0.3">
      <c r="B362" s="22"/>
      <c r="C362" s="26">
        <v>162169063</v>
      </c>
      <c r="D362" s="25" t="s">
        <v>154</v>
      </c>
      <c r="E362" s="25">
        <v>1</v>
      </c>
      <c r="F362" s="24">
        <v>43.253210548326976</v>
      </c>
      <c r="G362" s="23">
        <f t="shared" si="13"/>
        <v>43.253210548326976</v>
      </c>
      <c r="I362" s="2"/>
      <c r="L362" s="4"/>
    </row>
    <row r="363" spans="2:12" ht="14.25" customHeight="1" x14ac:dyDescent="0.3">
      <c r="B363" s="22"/>
      <c r="C363" s="26">
        <v>1621612525</v>
      </c>
      <c r="D363" s="25" t="s">
        <v>197</v>
      </c>
      <c r="E363" s="25">
        <v>1</v>
      </c>
      <c r="F363" s="24">
        <v>58.70819465312487</v>
      </c>
      <c r="G363" s="23">
        <f t="shared" si="13"/>
        <v>58.708194653124878</v>
      </c>
      <c r="I363" s="2"/>
      <c r="L363" s="4"/>
    </row>
    <row r="364" spans="2:12" ht="14.25" customHeight="1" x14ac:dyDescent="0.3">
      <c r="B364" s="22"/>
      <c r="C364" s="26">
        <v>1621612532</v>
      </c>
      <c r="D364" s="25" t="s">
        <v>148</v>
      </c>
      <c r="E364" s="25">
        <v>1</v>
      </c>
      <c r="F364" s="24">
        <v>58.70819465312487</v>
      </c>
      <c r="G364" s="23">
        <f t="shared" si="13"/>
        <v>58.708194653124878</v>
      </c>
      <c r="I364" s="2"/>
      <c r="L364" s="4"/>
    </row>
    <row r="365" spans="2:12" ht="14.25" customHeight="1" x14ac:dyDescent="0.3">
      <c r="B365" s="22"/>
      <c r="C365" s="26">
        <v>1621612540</v>
      </c>
      <c r="D365" s="25" t="s">
        <v>196</v>
      </c>
      <c r="E365" s="25">
        <v>1</v>
      </c>
      <c r="F365" s="24">
        <v>58.70819465312487</v>
      </c>
      <c r="G365" s="23">
        <f t="shared" si="13"/>
        <v>58.708194653124878</v>
      </c>
      <c r="I365" s="2"/>
      <c r="L365" s="4"/>
    </row>
    <row r="366" spans="2:12" ht="14.25" customHeight="1" x14ac:dyDescent="0.3">
      <c r="B366" s="22"/>
      <c r="C366" s="26">
        <v>1621612550</v>
      </c>
      <c r="D366" s="25" t="s">
        <v>195</v>
      </c>
      <c r="E366" s="25">
        <v>1</v>
      </c>
      <c r="F366" s="24">
        <v>58.70819465312487</v>
      </c>
      <c r="G366" s="23">
        <f t="shared" si="13"/>
        <v>58.708194653124878</v>
      </c>
      <c r="I366" s="2"/>
      <c r="L366" s="4"/>
    </row>
    <row r="367" spans="2:12" ht="14.25" customHeight="1" x14ac:dyDescent="0.3">
      <c r="B367" s="22"/>
      <c r="C367" s="26">
        <v>1621612563</v>
      </c>
      <c r="D367" s="25" t="s">
        <v>146</v>
      </c>
      <c r="E367" s="25">
        <v>1</v>
      </c>
      <c r="F367" s="24">
        <v>58.70819465312487</v>
      </c>
      <c r="G367" s="23">
        <f t="shared" si="13"/>
        <v>58.708194653124878</v>
      </c>
      <c r="I367" s="2"/>
      <c r="L367" s="4"/>
    </row>
    <row r="368" spans="2:12" ht="14.25" customHeight="1" x14ac:dyDescent="0.3">
      <c r="B368" s="22"/>
      <c r="C368" s="26">
        <v>1621612590</v>
      </c>
      <c r="D368" s="25" t="s">
        <v>194</v>
      </c>
      <c r="E368" s="25">
        <v>1</v>
      </c>
      <c r="F368" s="24">
        <v>91.407414378208969</v>
      </c>
      <c r="G368" s="23">
        <f t="shared" si="13"/>
        <v>91.407414378208983</v>
      </c>
      <c r="I368" s="2"/>
      <c r="L368" s="4"/>
    </row>
    <row r="369" spans="2:12" ht="14.25" customHeight="1" x14ac:dyDescent="0.3">
      <c r="B369" s="22"/>
      <c r="C369" s="26">
        <v>1621614025</v>
      </c>
      <c r="D369" s="25" t="s">
        <v>193</v>
      </c>
      <c r="E369" s="25">
        <v>1</v>
      </c>
      <c r="F369" s="24">
        <v>69.534462880898545</v>
      </c>
      <c r="G369" s="23">
        <f t="shared" si="13"/>
        <v>69.534462880898545</v>
      </c>
      <c r="I369" s="2"/>
      <c r="L369" s="4"/>
    </row>
    <row r="370" spans="2:12" ht="14.25" customHeight="1" x14ac:dyDescent="0.3">
      <c r="B370" s="22"/>
      <c r="C370" s="26">
        <v>1621614032</v>
      </c>
      <c r="D370" s="25" t="s">
        <v>144</v>
      </c>
      <c r="E370" s="25">
        <v>1</v>
      </c>
      <c r="F370" s="24">
        <v>69.534462880898545</v>
      </c>
      <c r="G370" s="23">
        <f t="shared" si="13"/>
        <v>69.534462880898545</v>
      </c>
      <c r="I370" s="2"/>
      <c r="L370" s="4"/>
    </row>
    <row r="371" spans="2:12" ht="14.25" customHeight="1" x14ac:dyDescent="0.3">
      <c r="B371" s="22"/>
      <c r="C371" s="26">
        <v>1621614040</v>
      </c>
      <c r="D371" s="25" t="s">
        <v>192</v>
      </c>
      <c r="E371" s="25">
        <v>1</v>
      </c>
      <c r="F371" s="24">
        <v>69.534462880898545</v>
      </c>
      <c r="G371" s="23">
        <f t="shared" si="13"/>
        <v>69.534462880898545</v>
      </c>
      <c r="I371" s="2"/>
      <c r="L371" s="4"/>
    </row>
    <row r="372" spans="2:12" ht="14.25" customHeight="1" x14ac:dyDescent="0.3">
      <c r="B372" s="22"/>
      <c r="C372" s="26">
        <v>1621614050</v>
      </c>
      <c r="D372" s="25" t="s">
        <v>191</v>
      </c>
      <c r="E372" s="25">
        <v>1</v>
      </c>
      <c r="F372" s="24">
        <v>69.534462880898545</v>
      </c>
      <c r="G372" s="23">
        <f t="shared" si="13"/>
        <v>69.534462880898545</v>
      </c>
      <c r="I372" s="2"/>
      <c r="L372" s="4"/>
    </row>
    <row r="373" spans="2:12" ht="14.25" customHeight="1" x14ac:dyDescent="0.3">
      <c r="B373" s="22"/>
      <c r="C373" s="26">
        <v>1621614063</v>
      </c>
      <c r="D373" s="25" t="s">
        <v>142</v>
      </c>
      <c r="E373" s="25">
        <v>1</v>
      </c>
      <c r="F373" s="24">
        <v>69.534462880898545</v>
      </c>
      <c r="G373" s="23">
        <f t="shared" si="13"/>
        <v>69.534462880898545</v>
      </c>
      <c r="I373" s="2"/>
      <c r="L373" s="4"/>
    </row>
    <row r="374" spans="2:12" ht="14.25" customHeight="1" x14ac:dyDescent="0.3">
      <c r="B374" s="22"/>
      <c r="C374" s="26">
        <v>1621616025</v>
      </c>
      <c r="D374" s="25" t="s">
        <v>190</v>
      </c>
      <c r="E374" s="25">
        <v>1</v>
      </c>
      <c r="F374" s="24">
        <v>77.57312910990413</v>
      </c>
      <c r="G374" s="23">
        <f t="shared" si="13"/>
        <v>77.57312910990413</v>
      </c>
      <c r="I374" s="2"/>
      <c r="L374" s="4"/>
    </row>
    <row r="375" spans="2:12" ht="14.25" customHeight="1" x14ac:dyDescent="0.3">
      <c r="B375" s="22"/>
      <c r="C375" s="26">
        <v>16216163</v>
      </c>
      <c r="D375" s="25" t="s">
        <v>140</v>
      </c>
      <c r="E375" s="25">
        <v>1</v>
      </c>
      <c r="F375" s="24">
        <v>77.57312910990413</v>
      </c>
      <c r="G375" s="23">
        <f t="shared" ref="G375:G406" si="14">F375*(100-$G$229)/100</f>
        <v>77.57312910990413</v>
      </c>
      <c r="I375" s="2"/>
      <c r="L375" s="4"/>
    </row>
    <row r="376" spans="2:12" ht="14.25" customHeight="1" x14ac:dyDescent="0.3">
      <c r="B376" s="22"/>
      <c r="C376" s="26">
        <v>1621616040</v>
      </c>
      <c r="D376" s="25" t="s">
        <v>189</v>
      </c>
      <c r="E376" s="25">
        <v>1</v>
      </c>
      <c r="F376" s="24">
        <v>77.57312910990413</v>
      </c>
      <c r="G376" s="23">
        <f t="shared" si="14"/>
        <v>77.57312910990413</v>
      </c>
      <c r="I376" s="2"/>
      <c r="L376" s="4"/>
    </row>
    <row r="377" spans="2:12" ht="14.25" customHeight="1" x14ac:dyDescent="0.3">
      <c r="B377" s="22"/>
      <c r="C377" s="26">
        <v>1621616050</v>
      </c>
      <c r="D377" s="25" t="s">
        <v>188</v>
      </c>
      <c r="E377" s="25">
        <v>1</v>
      </c>
      <c r="F377" s="24">
        <v>77.57312910990413</v>
      </c>
      <c r="G377" s="23">
        <f t="shared" si="14"/>
        <v>77.57312910990413</v>
      </c>
      <c r="I377" s="2"/>
      <c r="L377" s="4"/>
    </row>
    <row r="378" spans="2:12" ht="14.25" customHeight="1" x14ac:dyDescent="0.3">
      <c r="B378" s="22"/>
      <c r="C378" s="26">
        <v>1621616063</v>
      </c>
      <c r="D378" s="25" t="s">
        <v>138</v>
      </c>
      <c r="E378" s="25">
        <v>1</v>
      </c>
      <c r="F378" s="24">
        <v>77.57312910990413</v>
      </c>
      <c r="G378" s="23">
        <f t="shared" si="14"/>
        <v>77.57312910990413</v>
      </c>
      <c r="I378" s="2"/>
      <c r="L378" s="4"/>
    </row>
    <row r="379" spans="2:12" ht="14.25" customHeight="1" x14ac:dyDescent="0.3">
      <c r="B379" s="22"/>
      <c r="C379" s="26">
        <v>1621616090</v>
      </c>
      <c r="D379" s="25" t="s">
        <v>187</v>
      </c>
      <c r="E379" s="25">
        <v>1</v>
      </c>
      <c r="F379" s="24">
        <v>107.13467588753768</v>
      </c>
      <c r="G379" s="23">
        <f t="shared" si="14"/>
        <v>107.13467588753768</v>
      </c>
      <c r="I379" s="2"/>
      <c r="L379" s="4"/>
    </row>
    <row r="380" spans="2:12" ht="14.25" customHeight="1" x14ac:dyDescent="0.3">
      <c r="B380" s="22"/>
      <c r="C380" s="26">
        <v>16216160110</v>
      </c>
      <c r="D380" s="25" t="s">
        <v>186</v>
      </c>
      <c r="E380" s="25">
        <v>1</v>
      </c>
      <c r="F380" s="24">
        <v>107.13467588753768</v>
      </c>
      <c r="G380" s="23">
        <f t="shared" si="14"/>
        <v>107.13467588753768</v>
      </c>
      <c r="I380" s="2"/>
      <c r="L380" s="4"/>
    </row>
    <row r="381" spans="2:12" ht="14.25" customHeight="1" x14ac:dyDescent="0.3">
      <c r="B381" s="22"/>
      <c r="C381" s="26">
        <v>1621618025</v>
      </c>
      <c r="D381" s="25" t="s">
        <v>185</v>
      </c>
      <c r="E381" s="25">
        <v>1</v>
      </c>
      <c r="F381" s="24">
        <v>86.908354408104202</v>
      </c>
      <c r="G381" s="23">
        <f t="shared" si="14"/>
        <v>86.908354408104202</v>
      </c>
      <c r="I381" s="2"/>
      <c r="L381" s="4"/>
    </row>
    <row r="382" spans="2:12" ht="14.25" customHeight="1" x14ac:dyDescent="0.3">
      <c r="B382" s="22"/>
      <c r="C382" s="26">
        <v>1621618032</v>
      </c>
      <c r="D382" s="25" t="s">
        <v>136</v>
      </c>
      <c r="E382" s="25">
        <v>1</v>
      </c>
      <c r="F382" s="24">
        <v>86.908354408104202</v>
      </c>
      <c r="G382" s="23">
        <f t="shared" si="14"/>
        <v>86.908354408104202</v>
      </c>
      <c r="I382" s="2"/>
      <c r="L382" s="4"/>
    </row>
    <row r="383" spans="2:12" ht="14.25" customHeight="1" x14ac:dyDescent="0.3">
      <c r="B383" s="22"/>
      <c r="C383" s="26">
        <v>1621618040</v>
      </c>
      <c r="D383" s="25" t="s">
        <v>184</v>
      </c>
      <c r="E383" s="25">
        <v>1</v>
      </c>
      <c r="F383" s="24">
        <v>86.908354408104202</v>
      </c>
      <c r="G383" s="23">
        <f t="shared" si="14"/>
        <v>86.908354408104202</v>
      </c>
      <c r="I383" s="2"/>
      <c r="L383" s="4"/>
    </row>
    <row r="384" spans="2:12" ht="14.25" customHeight="1" x14ac:dyDescent="0.3">
      <c r="B384" s="22"/>
      <c r="C384" s="26">
        <v>1621618050</v>
      </c>
      <c r="D384" s="25" t="s">
        <v>183</v>
      </c>
      <c r="E384" s="25">
        <v>1</v>
      </c>
      <c r="F384" s="24">
        <v>86.908354408104202</v>
      </c>
      <c r="G384" s="23">
        <f t="shared" si="14"/>
        <v>86.908354408104202</v>
      </c>
      <c r="I384" s="2"/>
      <c r="L384" s="4"/>
    </row>
    <row r="385" spans="2:12" ht="14.25" customHeight="1" x14ac:dyDescent="0.3">
      <c r="B385" s="22"/>
      <c r="C385" s="26">
        <v>1621618063</v>
      </c>
      <c r="D385" s="25" t="s">
        <v>134</v>
      </c>
      <c r="E385" s="25">
        <v>1</v>
      </c>
      <c r="F385" s="24">
        <v>86.908354408104202</v>
      </c>
      <c r="G385" s="23">
        <f t="shared" si="14"/>
        <v>86.908354408104202</v>
      </c>
      <c r="I385" s="2"/>
      <c r="L385" s="4"/>
    </row>
    <row r="386" spans="2:12" ht="14.25" customHeight="1" x14ac:dyDescent="0.3">
      <c r="B386" s="22"/>
      <c r="C386" s="26">
        <v>1621618090</v>
      </c>
      <c r="D386" s="25" t="s">
        <v>182</v>
      </c>
      <c r="E386" s="25">
        <v>1</v>
      </c>
      <c r="F386" s="24">
        <v>112.58022397815441</v>
      </c>
      <c r="G386" s="23">
        <f t="shared" si="14"/>
        <v>112.58022397815441</v>
      </c>
      <c r="I386" s="2"/>
      <c r="L386" s="4"/>
    </row>
    <row r="387" spans="2:12" ht="14.25" customHeight="1" x14ac:dyDescent="0.3">
      <c r="B387" s="22"/>
      <c r="C387" s="26">
        <v>16216180110</v>
      </c>
      <c r="D387" s="25" t="s">
        <v>181</v>
      </c>
      <c r="E387" s="25">
        <v>1</v>
      </c>
      <c r="F387" s="24">
        <v>112.58022397815441</v>
      </c>
      <c r="G387" s="23">
        <f t="shared" si="14"/>
        <v>112.58022397815441</v>
      </c>
      <c r="I387" s="2"/>
      <c r="L387" s="4"/>
    </row>
    <row r="388" spans="2:12" ht="14.25" customHeight="1" x14ac:dyDescent="0.3">
      <c r="B388" s="22"/>
      <c r="C388" s="26">
        <v>1621620025</v>
      </c>
      <c r="D388" s="25" t="s">
        <v>180</v>
      </c>
      <c r="E388" s="25">
        <v>1</v>
      </c>
      <c r="F388" s="24">
        <v>96.165786162152614</v>
      </c>
      <c r="G388" s="23">
        <f t="shared" si="14"/>
        <v>96.165786162152614</v>
      </c>
      <c r="I388" s="2"/>
      <c r="L388" s="4"/>
    </row>
    <row r="389" spans="2:12" ht="14.25" customHeight="1" x14ac:dyDescent="0.3">
      <c r="B389" s="22"/>
      <c r="C389" s="26">
        <v>1621620032</v>
      </c>
      <c r="D389" s="25" t="s">
        <v>132</v>
      </c>
      <c r="E389" s="25">
        <v>1</v>
      </c>
      <c r="F389" s="24">
        <v>96.165786162152614</v>
      </c>
      <c r="G389" s="23">
        <f t="shared" si="14"/>
        <v>96.165786162152614</v>
      </c>
      <c r="I389" s="2"/>
      <c r="L389" s="4"/>
    </row>
    <row r="390" spans="2:12" ht="14.25" customHeight="1" x14ac:dyDescent="0.3">
      <c r="B390" s="22"/>
      <c r="C390" s="26">
        <v>1621620040</v>
      </c>
      <c r="D390" s="25" t="s">
        <v>179</v>
      </c>
      <c r="E390" s="25">
        <v>1</v>
      </c>
      <c r="F390" s="24">
        <v>96.165786162152614</v>
      </c>
      <c r="G390" s="23">
        <f t="shared" si="14"/>
        <v>96.165786162152614</v>
      </c>
      <c r="I390" s="2"/>
      <c r="L390" s="4"/>
    </row>
    <row r="391" spans="2:12" ht="14.25" customHeight="1" x14ac:dyDescent="0.3">
      <c r="B391" s="22"/>
      <c r="C391" s="26">
        <v>1621620050</v>
      </c>
      <c r="D391" s="25" t="s">
        <v>178</v>
      </c>
      <c r="E391" s="25">
        <v>1</v>
      </c>
      <c r="F391" s="24">
        <v>96.165786162152614</v>
      </c>
      <c r="G391" s="23">
        <f t="shared" si="14"/>
        <v>96.165786162152614</v>
      </c>
      <c r="I391" s="2"/>
      <c r="L391" s="4"/>
    </row>
    <row r="392" spans="2:12" ht="14.25" customHeight="1" x14ac:dyDescent="0.3">
      <c r="B392" s="22"/>
      <c r="C392" s="26">
        <v>1621620063</v>
      </c>
      <c r="D392" s="25" t="s">
        <v>130</v>
      </c>
      <c r="E392" s="25">
        <v>1</v>
      </c>
      <c r="F392" s="24">
        <v>96.165786162152614</v>
      </c>
      <c r="G392" s="23">
        <f t="shared" si="14"/>
        <v>96.165786162152614</v>
      </c>
      <c r="I392" s="2"/>
      <c r="L392" s="4"/>
    </row>
    <row r="393" spans="2:12" ht="14.25" customHeight="1" x14ac:dyDescent="0.3">
      <c r="B393" s="22"/>
      <c r="C393" s="26">
        <v>1621620090</v>
      </c>
      <c r="D393" s="25" t="s">
        <v>177</v>
      </c>
      <c r="E393" s="25">
        <v>1</v>
      </c>
      <c r="F393" s="24">
        <v>177.7582483865595</v>
      </c>
      <c r="G393" s="23">
        <f t="shared" si="14"/>
        <v>177.7582483865595</v>
      </c>
      <c r="I393" s="2"/>
      <c r="L393" s="4"/>
    </row>
    <row r="394" spans="2:12" ht="14.25" customHeight="1" x14ac:dyDescent="0.3">
      <c r="B394" s="22"/>
      <c r="C394" s="26">
        <v>16216200110</v>
      </c>
      <c r="D394" s="25" t="s">
        <v>176</v>
      </c>
      <c r="E394" s="25">
        <v>1</v>
      </c>
      <c r="F394" s="24">
        <v>177.7582483865595</v>
      </c>
      <c r="G394" s="23">
        <f t="shared" si="14"/>
        <v>177.7582483865595</v>
      </c>
      <c r="I394" s="2"/>
      <c r="L394" s="4"/>
    </row>
    <row r="395" spans="2:12" ht="14.25" customHeight="1" x14ac:dyDescent="0.3">
      <c r="B395" s="22"/>
      <c r="C395" s="26">
        <v>1621622525</v>
      </c>
      <c r="D395" s="25" t="s">
        <v>175</v>
      </c>
      <c r="E395" s="25">
        <v>1</v>
      </c>
      <c r="F395" s="24">
        <v>117.48121725970942</v>
      </c>
      <c r="G395" s="23">
        <f t="shared" si="14"/>
        <v>117.48121725970942</v>
      </c>
      <c r="I395" s="2"/>
      <c r="L395" s="4"/>
    </row>
    <row r="396" spans="2:12" ht="14.25" customHeight="1" x14ac:dyDescent="0.3">
      <c r="B396" s="22"/>
      <c r="C396" s="26">
        <v>1621622532</v>
      </c>
      <c r="D396" s="25" t="s">
        <v>128</v>
      </c>
      <c r="E396" s="25">
        <v>1</v>
      </c>
      <c r="F396" s="24">
        <v>117.48121725970942</v>
      </c>
      <c r="G396" s="23">
        <f t="shared" si="14"/>
        <v>117.48121725970942</v>
      </c>
      <c r="I396" s="2"/>
      <c r="L396" s="4"/>
    </row>
    <row r="397" spans="2:12" ht="14.25" customHeight="1" x14ac:dyDescent="0.3">
      <c r="B397" s="22"/>
      <c r="C397" s="26">
        <v>162162240</v>
      </c>
      <c r="D397" s="25" t="s">
        <v>174</v>
      </c>
      <c r="E397" s="25">
        <v>1</v>
      </c>
      <c r="F397" s="24">
        <v>117.48121725970942</v>
      </c>
      <c r="G397" s="23">
        <f t="shared" si="14"/>
        <v>117.48121725970942</v>
      </c>
      <c r="I397" s="2"/>
      <c r="L397" s="4"/>
    </row>
    <row r="398" spans="2:12" ht="14.25" customHeight="1" x14ac:dyDescent="0.3">
      <c r="B398" s="22"/>
      <c r="C398" s="26">
        <v>1621622550</v>
      </c>
      <c r="D398" s="25" t="s">
        <v>173</v>
      </c>
      <c r="E398" s="25">
        <v>1</v>
      </c>
      <c r="F398" s="24">
        <v>117.48121725970942</v>
      </c>
      <c r="G398" s="23">
        <f t="shared" si="14"/>
        <v>117.48121725970942</v>
      </c>
      <c r="I398" s="2"/>
      <c r="L398" s="4"/>
    </row>
    <row r="399" spans="2:12" ht="14.25" customHeight="1" x14ac:dyDescent="0.3">
      <c r="B399" s="70"/>
      <c r="C399" s="26">
        <v>1621622563</v>
      </c>
      <c r="D399" s="25" t="s">
        <v>126</v>
      </c>
      <c r="E399" s="25">
        <v>1</v>
      </c>
      <c r="F399" s="24">
        <v>117.48121725970942</v>
      </c>
      <c r="G399" s="23">
        <f t="shared" si="14"/>
        <v>117.48121725970942</v>
      </c>
      <c r="I399" s="2"/>
      <c r="L399" s="4"/>
    </row>
    <row r="400" spans="2:12" ht="14.25" customHeight="1" x14ac:dyDescent="0.3">
      <c r="B400" s="70"/>
      <c r="C400" s="26">
        <v>1621622590</v>
      </c>
      <c r="D400" s="25" t="s">
        <v>172</v>
      </c>
      <c r="E400" s="25">
        <v>1</v>
      </c>
      <c r="F400" s="24">
        <v>194.10785824910167</v>
      </c>
      <c r="G400" s="23">
        <f t="shared" si="14"/>
        <v>194.10785824910167</v>
      </c>
      <c r="I400" s="2"/>
      <c r="L400" s="4"/>
    </row>
    <row r="401" spans="2:13" ht="14.25" customHeight="1" x14ac:dyDescent="0.3">
      <c r="B401" s="70"/>
      <c r="C401" s="26">
        <v>16216225110</v>
      </c>
      <c r="D401" s="25" t="s">
        <v>171</v>
      </c>
      <c r="E401" s="25">
        <v>1</v>
      </c>
      <c r="F401" s="24">
        <v>194.10785824910167</v>
      </c>
      <c r="G401" s="23">
        <f t="shared" si="14"/>
        <v>194.10785824910167</v>
      </c>
      <c r="I401" s="2"/>
      <c r="L401" s="4"/>
    </row>
    <row r="402" spans="2:13" ht="14.25" customHeight="1" x14ac:dyDescent="0.3">
      <c r="B402" s="70"/>
      <c r="C402" s="26">
        <v>1621625032</v>
      </c>
      <c r="D402" s="25" t="s">
        <v>124</v>
      </c>
      <c r="E402" s="25">
        <v>1</v>
      </c>
      <c r="F402" s="24">
        <v>138.12243764128513</v>
      </c>
      <c r="G402" s="23">
        <f t="shared" si="14"/>
        <v>138.12243764128513</v>
      </c>
      <c r="I402" s="2"/>
      <c r="L402" s="4"/>
    </row>
    <row r="403" spans="2:13" ht="14.25" customHeight="1" x14ac:dyDescent="0.3">
      <c r="B403" s="70"/>
      <c r="C403" s="26">
        <v>1621625040</v>
      </c>
      <c r="D403" s="25" t="s">
        <v>170</v>
      </c>
      <c r="E403" s="25">
        <v>1</v>
      </c>
      <c r="F403" s="24">
        <v>138.12243764128513</v>
      </c>
      <c r="G403" s="23">
        <f t="shared" si="14"/>
        <v>138.12243764128513</v>
      </c>
      <c r="I403" s="2"/>
      <c r="L403" s="4"/>
    </row>
    <row r="404" spans="2:13" ht="14.25" customHeight="1" x14ac:dyDescent="0.3">
      <c r="B404" s="70"/>
      <c r="C404" s="26">
        <v>1621625050</v>
      </c>
      <c r="D404" s="25" t="s">
        <v>169</v>
      </c>
      <c r="E404" s="25">
        <v>1</v>
      </c>
      <c r="F404" s="24">
        <v>138.12243764128513</v>
      </c>
      <c r="G404" s="23">
        <f t="shared" si="14"/>
        <v>138.12243764128513</v>
      </c>
      <c r="I404" s="2"/>
      <c r="J404" s="87"/>
      <c r="L404" s="4"/>
      <c r="M404" s="55"/>
    </row>
    <row r="405" spans="2:13" ht="14.25" customHeight="1" x14ac:dyDescent="0.3">
      <c r="B405" s="70"/>
      <c r="C405" s="26">
        <v>1621625063</v>
      </c>
      <c r="D405" s="25" t="s">
        <v>122</v>
      </c>
      <c r="E405" s="25">
        <v>1</v>
      </c>
      <c r="F405" s="24">
        <v>138.12243764128513</v>
      </c>
      <c r="G405" s="23">
        <f t="shared" si="14"/>
        <v>138.12243764128513</v>
      </c>
      <c r="I405" s="2"/>
      <c r="J405" s="87"/>
      <c r="L405" s="4"/>
      <c r="M405" s="55"/>
    </row>
    <row r="406" spans="2:13" ht="14.25" customHeight="1" x14ac:dyDescent="0.3">
      <c r="B406" s="22"/>
      <c r="C406" s="26">
        <v>1621625090</v>
      </c>
      <c r="D406" s="25" t="s">
        <v>168</v>
      </c>
      <c r="E406" s="25">
        <v>1</v>
      </c>
      <c r="F406" s="24">
        <v>201.26486431105502</v>
      </c>
      <c r="G406" s="23">
        <f t="shared" si="14"/>
        <v>201.26486431105502</v>
      </c>
      <c r="I406" s="2"/>
      <c r="J406" s="87"/>
      <c r="L406" s="4"/>
      <c r="M406" s="55"/>
    </row>
    <row r="407" spans="2:13" ht="14.25" customHeight="1" x14ac:dyDescent="0.3">
      <c r="B407" s="22"/>
      <c r="C407" s="26">
        <v>16216250110</v>
      </c>
      <c r="D407" s="25" t="s">
        <v>167</v>
      </c>
      <c r="E407" s="25">
        <v>1</v>
      </c>
      <c r="F407" s="24">
        <v>201.26486431105502</v>
      </c>
      <c r="G407" s="23">
        <f t="shared" ref="G407:G438" si="15">F407*(100-$G$229)/100</f>
        <v>201.26486431105502</v>
      </c>
      <c r="I407" s="2"/>
      <c r="J407" s="87"/>
      <c r="L407" s="4"/>
      <c r="M407" s="55"/>
    </row>
    <row r="408" spans="2:13" ht="14.25" customHeight="1" x14ac:dyDescent="0.3">
      <c r="B408" s="22"/>
      <c r="C408" s="26">
        <v>1621631532</v>
      </c>
      <c r="D408" s="25" t="s">
        <v>166</v>
      </c>
      <c r="E408" s="25">
        <v>1</v>
      </c>
      <c r="F408" s="24">
        <v>227.07332969973632</v>
      </c>
      <c r="G408" s="23">
        <f t="shared" si="15"/>
        <v>227.07332969973632</v>
      </c>
      <c r="I408" s="2"/>
      <c r="J408" s="87"/>
      <c r="L408" s="4"/>
      <c r="M408" s="55"/>
    </row>
    <row r="409" spans="2:13" ht="14.25" customHeight="1" x14ac:dyDescent="0.3">
      <c r="B409" s="22"/>
      <c r="C409" s="26">
        <v>1621631563</v>
      </c>
      <c r="D409" s="25" t="s">
        <v>165</v>
      </c>
      <c r="E409" s="25">
        <v>1</v>
      </c>
      <c r="F409" s="24">
        <v>258.03787465879128</v>
      </c>
      <c r="G409" s="23">
        <f t="shared" si="15"/>
        <v>258.03787465879128</v>
      </c>
      <c r="I409" s="2"/>
      <c r="J409" s="87"/>
      <c r="L409" s="4"/>
      <c r="M409" s="55"/>
    </row>
    <row r="410" spans="2:13" ht="14.25" customHeight="1" x14ac:dyDescent="0.3">
      <c r="B410" s="22"/>
      <c r="C410" s="26">
        <v>16216315110</v>
      </c>
      <c r="D410" s="25" t="s">
        <v>164</v>
      </c>
      <c r="E410" s="25">
        <v>1</v>
      </c>
      <c r="F410" s="24">
        <v>454.14665939947264</v>
      </c>
      <c r="G410" s="23">
        <f t="shared" si="15"/>
        <v>454.14665939947264</v>
      </c>
      <c r="I410" s="2"/>
      <c r="J410" s="87"/>
      <c r="L410" s="4"/>
      <c r="M410" s="55"/>
    </row>
    <row r="411" spans="2:13" ht="14.25" customHeight="1" thickBot="1" x14ac:dyDescent="0.35">
      <c r="B411" s="86"/>
      <c r="C411" s="16"/>
      <c r="D411" s="15"/>
      <c r="E411" s="15"/>
      <c r="F411" s="14"/>
      <c r="G411" s="13"/>
      <c r="I411" s="2"/>
      <c r="J411" s="87"/>
      <c r="M411" s="55"/>
    </row>
    <row r="412" spans="2:13" ht="14.25" customHeight="1" thickBot="1" x14ac:dyDescent="0.35">
      <c r="B412" s="8"/>
      <c r="C412" s="10"/>
      <c r="D412" s="52"/>
      <c r="E412" s="52"/>
      <c r="F412" s="51"/>
      <c r="G412" s="50"/>
      <c r="I412" s="2"/>
      <c r="J412" s="87"/>
      <c r="M412" s="55"/>
    </row>
    <row r="413" spans="2:13" ht="14.25" customHeight="1" x14ac:dyDescent="0.3">
      <c r="B413" s="35"/>
      <c r="C413" s="34"/>
      <c r="D413" s="48"/>
      <c r="E413" s="48"/>
      <c r="F413" s="47"/>
      <c r="G413" s="46"/>
      <c r="I413" s="2"/>
      <c r="J413" s="87"/>
      <c r="M413" s="55"/>
    </row>
    <row r="414" spans="2:13" ht="14.25" customHeight="1" x14ac:dyDescent="0.3">
      <c r="B414" s="45" t="s">
        <v>163</v>
      </c>
      <c r="C414" s="32" t="s">
        <v>162</v>
      </c>
      <c r="D414" s="31" t="s">
        <v>161</v>
      </c>
      <c r="E414" s="31">
        <v>1</v>
      </c>
      <c r="F414" s="30">
        <v>444.35471012198252</v>
      </c>
      <c r="G414" s="29">
        <f t="shared" ref="G414:G433" si="16">F414*(100-$G$229)/100</f>
        <v>444.35471012198252</v>
      </c>
      <c r="I414" s="2"/>
      <c r="J414" s="87"/>
      <c r="L414" s="4"/>
      <c r="M414" s="55"/>
    </row>
    <row r="415" spans="2:13" ht="14.25" customHeight="1" x14ac:dyDescent="0.3">
      <c r="B415" s="45" t="s">
        <v>160</v>
      </c>
      <c r="C415" s="26" t="s">
        <v>159</v>
      </c>
      <c r="D415" s="25" t="s">
        <v>158</v>
      </c>
      <c r="E415" s="25">
        <v>1</v>
      </c>
      <c r="F415" s="24">
        <v>444.35471012198252</v>
      </c>
      <c r="G415" s="23">
        <f t="shared" si="16"/>
        <v>444.35471012198252</v>
      </c>
      <c r="I415" s="2"/>
      <c r="J415" s="87"/>
      <c r="L415" s="4"/>
      <c r="M415" s="55"/>
    </row>
    <row r="416" spans="2:13" ht="14.25" customHeight="1" x14ac:dyDescent="0.3">
      <c r="B416" s="43"/>
      <c r="C416" s="26" t="s">
        <v>157</v>
      </c>
      <c r="D416" s="25" t="s">
        <v>156</v>
      </c>
      <c r="E416" s="25">
        <v>1</v>
      </c>
      <c r="F416" s="24">
        <v>476.10152538905464</v>
      </c>
      <c r="G416" s="23">
        <f t="shared" si="16"/>
        <v>476.10152538905464</v>
      </c>
      <c r="I416" s="2"/>
      <c r="J416" s="87"/>
      <c r="L416" s="4"/>
      <c r="M416" s="55"/>
    </row>
    <row r="417" spans="2:13" ht="14.25" customHeight="1" x14ac:dyDescent="0.3">
      <c r="B417" s="43"/>
      <c r="C417" s="26" t="s">
        <v>155</v>
      </c>
      <c r="D417" s="25" t="s">
        <v>154</v>
      </c>
      <c r="E417" s="25">
        <v>1</v>
      </c>
      <c r="F417" s="24">
        <v>476.10152538905464</v>
      </c>
      <c r="G417" s="23">
        <f t="shared" si="16"/>
        <v>476.10152538905464</v>
      </c>
      <c r="I417" s="2"/>
      <c r="J417" s="87"/>
      <c r="L417" s="4"/>
      <c r="M417" s="55"/>
    </row>
    <row r="418" spans="2:13" ht="14.25" customHeight="1" x14ac:dyDescent="0.3">
      <c r="B418" s="43"/>
      <c r="C418" s="26" t="s">
        <v>153</v>
      </c>
      <c r="D418" s="25" t="s">
        <v>152</v>
      </c>
      <c r="E418" s="25">
        <v>1</v>
      </c>
      <c r="F418" s="24">
        <v>507.83575270399837</v>
      </c>
      <c r="G418" s="23">
        <f t="shared" si="16"/>
        <v>507.83575270399837</v>
      </c>
      <c r="I418" s="2"/>
      <c r="J418" s="87"/>
      <c r="L418" s="4"/>
      <c r="M418" s="55"/>
    </row>
    <row r="419" spans="2:13" ht="14.25" customHeight="1" x14ac:dyDescent="0.3">
      <c r="B419" s="43"/>
      <c r="C419" s="26" t="s">
        <v>151</v>
      </c>
      <c r="D419" s="25" t="s">
        <v>150</v>
      </c>
      <c r="E419" s="25">
        <v>1</v>
      </c>
      <c r="F419" s="24">
        <v>507.83575270399837</v>
      </c>
      <c r="G419" s="23">
        <f t="shared" si="16"/>
        <v>507.83575270399837</v>
      </c>
      <c r="I419" s="2"/>
      <c r="J419" s="87"/>
      <c r="L419" s="4"/>
      <c r="M419" s="55"/>
    </row>
    <row r="420" spans="2:13" ht="14.25" customHeight="1" x14ac:dyDescent="0.3">
      <c r="B420" s="43"/>
      <c r="C420" s="26" t="s">
        <v>149</v>
      </c>
      <c r="D420" s="25" t="s">
        <v>148</v>
      </c>
      <c r="E420" s="25">
        <v>1</v>
      </c>
      <c r="F420" s="24">
        <v>541.69734392859129</v>
      </c>
      <c r="G420" s="23">
        <f t="shared" si="16"/>
        <v>541.69734392859129</v>
      </c>
      <c r="I420" s="2"/>
      <c r="J420" s="87"/>
      <c r="L420" s="4"/>
      <c r="M420" s="55"/>
    </row>
    <row r="421" spans="2:13" ht="14.25" customHeight="1" x14ac:dyDescent="0.3">
      <c r="B421" s="43"/>
      <c r="C421" s="26" t="s">
        <v>147</v>
      </c>
      <c r="D421" s="25" t="s">
        <v>146</v>
      </c>
      <c r="E421" s="25">
        <v>1</v>
      </c>
      <c r="F421" s="24">
        <v>541.69734392859129</v>
      </c>
      <c r="G421" s="23">
        <f t="shared" si="16"/>
        <v>541.69734392859129</v>
      </c>
      <c r="I421" s="2"/>
      <c r="J421" s="87"/>
      <c r="L421" s="4"/>
      <c r="M421" s="55"/>
    </row>
    <row r="422" spans="2:13" ht="14.25" customHeight="1" x14ac:dyDescent="0.3">
      <c r="B422" s="43"/>
      <c r="C422" s="26" t="s">
        <v>145</v>
      </c>
      <c r="D422" s="25" t="s">
        <v>144</v>
      </c>
      <c r="E422" s="25">
        <v>1</v>
      </c>
      <c r="F422" s="24">
        <v>577.66112315857731</v>
      </c>
      <c r="G422" s="23">
        <f t="shared" si="16"/>
        <v>577.66112315857731</v>
      </c>
      <c r="I422" s="2"/>
      <c r="J422" s="87"/>
      <c r="L422" s="4"/>
      <c r="M422" s="55"/>
    </row>
    <row r="423" spans="2:13" ht="14.25" customHeight="1" x14ac:dyDescent="0.3">
      <c r="B423" s="43"/>
      <c r="C423" s="26" t="s">
        <v>143</v>
      </c>
      <c r="D423" s="25" t="s">
        <v>142</v>
      </c>
      <c r="E423" s="25">
        <v>1</v>
      </c>
      <c r="F423" s="24">
        <v>577.66112315857731</v>
      </c>
      <c r="G423" s="23">
        <f t="shared" si="16"/>
        <v>577.66112315857731</v>
      </c>
      <c r="I423" s="2"/>
      <c r="J423" s="87"/>
      <c r="L423" s="4"/>
      <c r="M423" s="55"/>
    </row>
    <row r="424" spans="2:13" ht="14.25" customHeight="1" x14ac:dyDescent="0.3">
      <c r="B424" s="43"/>
      <c r="C424" s="26" t="s">
        <v>141</v>
      </c>
      <c r="D424" s="25" t="s">
        <v>140</v>
      </c>
      <c r="E424" s="25">
        <v>1</v>
      </c>
      <c r="F424" s="24">
        <v>507.83784450725278</v>
      </c>
      <c r="G424" s="23">
        <f t="shared" si="16"/>
        <v>507.83784450725284</v>
      </c>
      <c r="I424" s="2"/>
      <c r="J424" s="87"/>
      <c r="L424" s="4"/>
      <c r="M424" s="55"/>
    </row>
    <row r="425" spans="2:13" ht="14.25" customHeight="1" x14ac:dyDescent="0.3">
      <c r="B425" s="43"/>
      <c r="C425" s="26" t="s">
        <v>139</v>
      </c>
      <c r="D425" s="25" t="s">
        <v>138</v>
      </c>
      <c r="E425" s="25">
        <v>1</v>
      </c>
      <c r="F425" s="24">
        <v>592.47714281335277</v>
      </c>
      <c r="G425" s="23">
        <f t="shared" si="16"/>
        <v>592.47714281335277</v>
      </c>
      <c r="I425" s="2"/>
      <c r="J425" s="87"/>
      <c r="L425" s="4"/>
      <c r="M425" s="55"/>
    </row>
    <row r="426" spans="2:13" ht="14.25" customHeight="1" x14ac:dyDescent="0.3">
      <c r="B426" s="43"/>
      <c r="C426" s="26" t="s">
        <v>137</v>
      </c>
      <c r="D426" s="25" t="s">
        <v>136</v>
      </c>
      <c r="E426" s="25">
        <v>1</v>
      </c>
      <c r="F426" s="24">
        <v>630.55569800085993</v>
      </c>
      <c r="G426" s="23">
        <f t="shared" si="16"/>
        <v>630.55569800085993</v>
      </c>
      <c r="I426" s="2"/>
      <c r="J426" s="87"/>
      <c r="L426" s="4"/>
      <c r="M426" s="55"/>
    </row>
    <row r="427" spans="2:13" ht="14.25" customHeight="1" x14ac:dyDescent="0.3">
      <c r="B427" s="43"/>
      <c r="C427" s="26" t="s">
        <v>135</v>
      </c>
      <c r="D427" s="25" t="s">
        <v>134</v>
      </c>
      <c r="E427" s="25">
        <v>1</v>
      </c>
      <c r="F427" s="24">
        <v>630.55569800085993</v>
      </c>
      <c r="G427" s="23">
        <f t="shared" si="16"/>
        <v>630.55569800085993</v>
      </c>
      <c r="I427" s="2"/>
      <c r="J427" s="87"/>
      <c r="L427" s="4"/>
      <c r="M427" s="55"/>
    </row>
    <row r="428" spans="2:13" ht="14.25" customHeight="1" x14ac:dyDescent="0.3">
      <c r="B428" s="43"/>
      <c r="C428" s="26" t="s">
        <v>133</v>
      </c>
      <c r="D428" s="25" t="s">
        <v>132</v>
      </c>
      <c r="E428" s="25">
        <v>1</v>
      </c>
      <c r="F428" s="24">
        <v>655.95818539536867</v>
      </c>
      <c r="G428" s="23">
        <f t="shared" si="16"/>
        <v>655.95818539536867</v>
      </c>
      <c r="I428" s="2"/>
      <c r="J428" s="87"/>
      <c r="L428" s="4"/>
      <c r="M428" s="55"/>
    </row>
    <row r="429" spans="2:13" ht="14.25" customHeight="1" x14ac:dyDescent="0.3">
      <c r="B429" s="43"/>
      <c r="C429" s="26" t="s">
        <v>131</v>
      </c>
      <c r="D429" s="25" t="s">
        <v>130</v>
      </c>
      <c r="E429" s="25">
        <v>2</v>
      </c>
      <c r="F429" s="24">
        <v>655.95818539536867</v>
      </c>
      <c r="G429" s="23">
        <f t="shared" si="16"/>
        <v>655.95818539536867</v>
      </c>
      <c r="I429" s="2"/>
      <c r="L429" s="4"/>
      <c r="M429" s="55"/>
    </row>
    <row r="430" spans="2:13" ht="14.25" customHeight="1" x14ac:dyDescent="0.3">
      <c r="B430" s="43"/>
      <c r="C430" s="26" t="s">
        <v>129</v>
      </c>
      <c r="D430" s="25" t="s">
        <v>128</v>
      </c>
      <c r="E430" s="25">
        <v>3</v>
      </c>
      <c r="F430" s="24">
        <v>677.118532922707</v>
      </c>
      <c r="G430" s="23">
        <f t="shared" si="16"/>
        <v>677.11853292270689</v>
      </c>
      <c r="I430" s="2"/>
      <c r="L430" s="4"/>
    </row>
    <row r="431" spans="2:13" ht="14.25" customHeight="1" x14ac:dyDescent="0.3">
      <c r="B431" s="43"/>
      <c r="C431" s="26" t="s">
        <v>127</v>
      </c>
      <c r="D431" s="25" t="s">
        <v>126</v>
      </c>
      <c r="E431" s="25">
        <v>4</v>
      </c>
      <c r="F431" s="24">
        <v>677.118532922707</v>
      </c>
      <c r="G431" s="23">
        <f t="shared" si="16"/>
        <v>677.11853292270689</v>
      </c>
      <c r="I431" s="2"/>
      <c r="L431" s="4"/>
    </row>
    <row r="432" spans="2:13" ht="14.25" customHeight="1" x14ac:dyDescent="0.3">
      <c r="B432" s="43"/>
      <c r="C432" s="26" t="s">
        <v>125</v>
      </c>
      <c r="D432" s="25" t="s">
        <v>124</v>
      </c>
      <c r="E432" s="25">
        <v>5</v>
      </c>
      <c r="F432" s="24">
        <v>740.59957550472302</v>
      </c>
      <c r="G432" s="23">
        <f t="shared" si="16"/>
        <v>740.59957550472302</v>
      </c>
      <c r="I432" s="2"/>
      <c r="L432" s="4"/>
    </row>
    <row r="433" spans="2:13" ht="14.25" customHeight="1" x14ac:dyDescent="0.3">
      <c r="B433" s="43"/>
      <c r="C433" s="26" t="s">
        <v>123</v>
      </c>
      <c r="D433" s="25" t="s">
        <v>122</v>
      </c>
      <c r="E433" s="25">
        <v>6</v>
      </c>
      <c r="F433" s="24">
        <v>740.59957550472302</v>
      </c>
      <c r="G433" s="23">
        <f t="shared" si="16"/>
        <v>740.59957550472302</v>
      </c>
      <c r="I433" s="2"/>
      <c r="L433" s="4"/>
    </row>
    <row r="434" spans="2:13" ht="14.25" customHeight="1" x14ac:dyDescent="0.3">
      <c r="B434" s="43"/>
      <c r="C434" s="21"/>
      <c r="D434" s="20"/>
      <c r="E434" s="20"/>
      <c r="F434" s="19"/>
      <c r="G434" s="18"/>
      <c r="I434" s="2"/>
      <c r="L434" s="4"/>
    </row>
    <row r="435" spans="2:13" ht="14.25" customHeight="1" thickBot="1" x14ac:dyDescent="0.35">
      <c r="B435" s="86"/>
      <c r="C435" s="16"/>
      <c r="D435" s="15"/>
      <c r="E435" s="15"/>
      <c r="F435" s="14"/>
      <c r="G435" s="13"/>
      <c r="I435" s="2"/>
      <c r="M435" s="55"/>
    </row>
    <row r="436" spans="2:13" ht="14.25" customHeight="1" thickBot="1" x14ac:dyDescent="0.35">
      <c r="B436" s="8"/>
      <c r="C436" s="10"/>
      <c r="D436" s="52"/>
      <c r="E436" s="52"/>
      <c r="F436" s="51"/>
      <c r="G436" s="50"/>
      <c r="I436" s="2"/>
      <c r="M436" s="55"/>
    </row>
    <row r="437" spans="2:13" ht="14.25" customHeight="1" x14ac:dyDescent="0.3">
      <c r="B437" s="85"/>
      <c r="C437" s="34"/>
      <c r="D437" s="48"/>
      <c r="E437" s="48"/>
      <c r="F437" s="47"/>
      <c r="G437" s="46"/>
      <c r="I437" s="2"/>
    </row>
    <row r="438" spans="2:13" ht="14.25" customHeight="1" x14ac:dyDescent="0.3">
      <c r="B438" s="28" t="s">
        <v>117</v>
      </c>
      <c r="C438" s="21"/>
      <c r="D438" s="20"/>
      <c r="E438" s="20"/>
      <c r="F438" s="72"/>
      <c r="G438" s="71"/>
      <c r="I438" s="2"/>
    </row>
    <row r="439" spans="2:13" ht="14.25" customHeight="1" x14ac:dyDescent="0.3">
      <c r="B439" s="28" t="s">
        <v>121</v>
      </c>
      <c r="C439" s="32">
        <v>143075</v>
      </c>
      <c r="D439" s="31" t="s">
        <v>120</v>
      </c>
      <c r="E439" s="31">
        <v>1</v>
      </c>
      <c r="F439" s="30">
        <v>87.281248000000019</v>
      </c>
      <c r="G439" s="29">
        <f>F439*(100-$G$229)/100</f>
        <v>87.281248000000019</v>
      </c>
      <c r="I439" s="2"/>
      <c r="L439" s="4"/>
    </row>
    <row r="440" spans="2:13" ht="14.25" customHeight="1" x14ac:dyDescent="0.3">
      <c r="B440" s="22"/>
      <c r="C440" s="26">
        <v>143125</v>
      </c>
      <c r="D440" s="25" t="s">
        <v>119</v>
      </c>
      <c r="E440" s="25">
        <v>1</v>
      </c>
      <c r="F440" s="24">
        <v>87.281248000000019</v>
      </c>
      <c r="G440" s="23">
        <f>F440*(100-$G$229)/100</f>
        <v>87.281248000000019</v>
      </c>
      <c r="I440" s="2"/>
      <c r="L440" s="4"/>
    </row>
    <row r="441" spans="2:13" ht="14.25" customHeight="1" x14ac:dyDescent="0.3">
      <c r="B441" s="22"/>
      <c r="C441" s="26">
        <v>143150</v>
      </c>
      <c r="D441" s="25" t="s">
        <v>118</v>
      </c>
      <c r="E441" s="25">
        <v>1</v>
      </c>
      <c r="F441" s="24">
        <v>94.888020000000012</v>
      </c>
      <c r="G441" s="23">
        <f>F441*(100-$G$229)/100</f>
        <v>94.888020000000012</v>
      </c>
      <c r="I441" s="2"/>
      <c r="L441" s="4"/>
    </row>
    <row r="442" spans="2:13" ht="14.25" customHeight="1" x14ac:dyDescent="0.3">
      <c r="B442" s="22"/>
      <c r="C442" s="21"/>
      <c r="D442" s="20"/>
      <c r="E442" s="20"/>
      <c r="F442" s="19"/>
      <c r="G442" s="18"/>
      <c r="I442" s="2"/>
      <c r="L442" s="4"/>
    </row>
    <row r="443" spans="2:13" ht="14.25" customHeight="1" x14ac:dyDescent="0.3">
      <c r="B443" s="22"/>
      <c r="C443" s="21"/>
      <c r="D443" s="20"/>
      <c r="E443" s="20"/>
      <c r="F443" s="19"/>
      <c r="G443" s="18"/>
      <c r="I443" s="2"/>
    </row>
    <row r="444" spans="2:13" ht="14.25" customHeight="1" x14ac:dyDescent="0.3">
      <c r="B444" s="22"/>
      <c r="C444" s="21"/>
      <c r="D444" s="20"/>
      <c r="E444" s="20"/>
      <c r="F444" s="19"/>
      <c r="G444" s="18"/>
      <c r="I444" s="2"/>
    </row>
    <row r="445" spans="2:13" ht="14.25" customHeight="1" x14ac:dyDescent="0.3">
      <c r="B445" s="27"/>
      <c r="C445" s="21"/>
      <c r="D445" s="20"/>
      <c r="E445" s="20"/>
      <c r="F445" s="19"/>
      <c r="G445" s="18"/>
      <c r="I445" s="2"/>
    </row>
    <row r="446" spans="2:13" ht="14.25" customHeight="1" x14ac:dyDescent="0.3">
      <c r="B446" s="28" t="s">
        <v>117</v>
      </c>
      <c r="C446" s="21"/>
      <c r="D446" s="20"/>
      <c r="E446" s="20"/>
      <c r="F446" s="19"/>
      <c r="G446" s="18"/>
      <c r="I446" s="2"/>
    </row>
    <row r="447" spans="2:13" ht="14.25" customHeight="1" x14ac:dyDescent="0.3">
      <c r="B447" s="28" t="s">
        <v>116</v>
      </c>
      <c r="C447" s="20"/>
      <c r="D447" s="20"/>
      <c r="E447" s="20"/>
      <c r="F447" s="20"/>
      <c r="G447" s="84"/>
      <c r="I447" s="2"/>
    </row>
    <row r="448" spans="2:13" ht="14.25" customHeight="1" x14ac:dyDescent="0.3">
      <c r="B448" s="22"/>
      <c r="C448" s="32">
        <v>143012</v>
      </c>
      <c r="D448" s="31" t="s">
        <v>115</v>
      </c>
      <c r="E448" s="31">
        <v>1</v>
      </c>
      <c r="F448" s="30">
        <v>215.22880548627921</v>
      </c>
      <c r="G448" s="29">
        <f>F448*(100-$G$229)/100</f>
        <v>215.22880548627919</v>
      </c>
      <c r="I448" s="2"/>
      <c r="L448" s="4"/>
    </row>
    <row r="449" spans="2:12" ht="14.25" customHeight="1" x14ac:dyDescent="0.3">
      <c r="B449" s="22"/>
      <c r="C449" s="26">
        <v>143015</v>
      </c>
      <c r="D449" s="25" t="s">
        <v>114</v>
      </c>
      <c r="E449" s="25">
        <v>1</v>
      </c>
      <c r="F449" s="24">
        <v>215.22880548627921</v>
      </c>
      <c r="G449" s="23">
        <f>F449*(100-$G$229)/100</f>
        <v>215.22880548627919</v>
      </c>
      <c r="I449" s="2"/>
      <c r="L449" s="4"/>
    </row>
    <row r="450" spans="2:12" ht="14.25" customHeight="1" x14ac:dyDescent="0.3">
      <c r="B450" s="22"/>
      <c r="C450" s="26">
        <v>143019</v>
      </c>
      <c r="D450" s="25" t="s">
        <v>113</v>
      </c>
      <c r="E450" s="25">
        <v>1</v>
      </c>
      <c r="F450" s="24">
        <v>226.80972144413261</v>
      </c>
      <c r="G450" s="23">
        <f>F450*(100-$G$229)/100</f>
        <v>226.80972144413261</v>
      </c>
      <c r="I450" s="2"/>
      <c r="L450" s="4"/>
    </row>
    <row r="451" spans="2:12" ht="14.25" customHeight="1" x14ac:dyDescent="0.3">
      <c r="B451" s="22"/>
      <c r="C451" s="26">
        <v>143025</v>
      </c>
      <c r="D451" s="25" t="s">
        <v>112</v>
      </c>
      <c r="E451" s="25">
        <v>1</v>
      </c>
      <c r="F451" s="24">
        <v>266.15965979657784</v>
      </c>
      <c r="G451" s="23">
        <f>F451*(100-$G$229)/100</f>
        <v>266.15965979657784</v>
      </c>
      <c r="I451" s="2"/>
      <c r="L451" s="4"/>
    </row>
    <row r="452" spans="2:12" ht="14.25" customHeight="1" thickBot="1" x14ac:dyDescent="0.35">
      <c r="B452" s="17"/>
      <c r="C452" s="16"/>
      <c r="D452" s="15"/>
      <c r="E452" s="15"/>
      <c r="F452" s="14"/>
      <c r="G452" s="13"/>
      <c r="I452" s="2"/>
      <c r="L452" s="4"/>
    </row>
    <row r="453" spans="2:12" ht="14.25" customHeight="1" x14ac:dyDescent="0.3">
      <c r="B453" s="83" t="s">
        <v>111</v>
      </c>
      <c r="C453" s="82"/>
      <c r="D453" s="82"/>
      <c r="E453" s="82"/>
      <c r="F453" s="81"/>
      <c r="G453" s="80" t="str">
        <f>MID('[4]DISCOUNT CARD'!J9,7,2)</f>
        <v>00</v>
      </c>
      <c r="I453" s="2"/>
    </row>
    <row r="454" spans="2:12" ht="14.25" customHeight="1" thickBot="1" x14ac:dyDescent="0.35">
      <c r="B454" s="79"/>
      <c r="C454" s="78"/>
      <c r="D454" s="78"/>
      <c r="E454" s="78"/>
      <c r="F454" s="78"/>
      <c r="G454" s="77"/>
      <c r="I454" s="2"/>
    </row>
    <row r="455" spans="2:12" ht="14.25" customHeight="1" x14ac:dyDescent="0.3">
      <c r="B455" s="76"/>
      <c r="C455" s="75"/>
      <c r="D455" s="75"/>
      <c r="E455" s="75"/>
      <c r="F455" s="75"/>
      <c r="G455" s="74"/>
      <c r="I455" s="2"/>
    </row>
    <row r="456" spans="2:12" ht="14.25" customHeight="1" x14ac:dyDescent="0.3">
      <c r="B456" s="27"/>
      <c r="C456" s="21"/>
      <c r="D456" s="20"/>
      <c r="E456" s="20"/>
      <c r="F456" s="19"/>
      <c r="G456" s="73"/>
      <c r="I456" s="2"/>
    </row>
    <row r="457" spans="2:12" ht="14.25" customHeight="1" x14ac:dyDescent="0.3">
      <c r="B457" s="28" t="s">
        <v>98</v>
      </c>
      <c r="C457" s="32" t="s">
        <v>110</v>
      </c>
      <c r="D457" s="31" t="s">
        <v>109</v>
      </c>
      <c r="E457" s="31">
        <v>1</v>
      </c>
      <c r="F457" s="30">
        <v>162.73704511209601</v>
      </c>
      <c r="G457" s="29">
        <f t="shared" ref="G457:G464" si="17">F457*(100-$G$453)/100</f>
        <v>162.73704511209601</v>
      </c>
      <c r="I457" s="2"/>
      <c r="L457" s="4"/>
    </row>
    <row r="458" spans="2:12" ht="14.25" customHeight="1" x14ac:dyDescent="0.3">
      <c r="B458" s="28" t="s">
        <v>37</v>
      </c>
      <c r="C458" s="26" t="s">
        <v>108</v>
      </c>
      <c r="D458" s="25" t="s">
        <v>95</v>
      </c>
      <c r="E458" s="25">
        <v>1</v>
      </c>
      <c r="F458" s="24">
        <v>194.87408689513919</v>
      </c>
      <c r="G458" s="23">
        <f t="shared" si="17"/>
        <v>194.87408689513919</v>
      </c>
      <c r="I458" s="2"/>
      <c r="L458" s="4"/>
    </row>
    <row r="459" spans="2:12" ht="14.25" customHeight="1" x14ac:dyDescent="0.3">
      <c r="B459" s="22"/>
      <c r="C459" s="26" t="s">
        <v>107</v>
      </c>
      <c r="D459" s="25" t="s">
        <v>94</v>
      </c>
      <c r="E459" s="25">
        <v>1</v>
      </c>
      <c r="F459" s="24">
        <v>215.95592000000002</v>
      </c>
      <c r="G459" s="23">
        <f t="shared" si="17"/>
        <v>215.95591999999999</v>
      </c>
      <c r="I459" s="2"/>
      <c r="L459" s="4"/>
    </row>
    <row r="460" spans="2:12" ht="14.25" customHeight="1" x14ac:dyDescent="0.3">
      <c r="B460" s="22"/>
      <c r="C460" s="26" t="s">
        <v>106</v>
      </c>
      <c r="D460" s="25" t="s">
        <v>105</v>
      </c>
      <c r="E460" s="25">
        <v>1</v>
      </c>
      <c r="F460" s="24">
        <v>180.32656400000002</v>
      </c>
      <c r="G460" s="23">
        <f t="shared" si="17"/>
        <v>180.32656400000005</v>
      </c>
      <c r="I460" s="2"/>
      <c r="L460" s="4"/>
    </row>
    <row r="461" spans="2:12" ht="14.25" customHeight="1" x14ac:dyDescent="0.3">
      <c r="B461" s="22"/>
      <c r="C461" s="26" t="s">
        <v>104</v>
      </c>
      <c r="D461" s="25" t="s">
        <v>103</v>
      </c>
      <c r="E461" s="25">
        <v>1</v>
      </c>
      <c r="F461" s="24">
        <v>192.88519045889907</v>
      </c>
      <c r="G461" s="23">
        <f t="shared" si="17"/>
        <v>192.88519045889907</v>
      </c>
      <c r="I461" s="2"/>
      <c r="L461" s="4"/>
    </row>
    <row r="462" spans="2:12" ht="14.25" customHeight="1" x14ac:dyDescent="0.3">
      <c r="B462" s="22"/>
      <c r="C462" s="26" t="s">
        <v>102</v>
      </c>
      <c r="D462" s="25" t="s">
        <v>93</v>
      </c>
      <c r="E462" s="25">
        <v>1</v>
      </c>
      <c r="F462" s="24">
        <v>231.0392733591747</v>
      </c>
      <c r="G462" s="23">
        <f t="shared" si="17"/>
        <v>231.0392733591747</v>
      </c>
      <c r="I462" s="2"/>
      <c r="L462" s="4"/>
    </row>
    <row r="463" spans="2:12" ht="14.25" customHeight="1" x14ac:dyDescent="0.3">
      <c r="B463" s="22"/>
      <c r="C463" s="26" t="s">
        <v>101</v>
      </c>
      <c r="D463" s="25" t="s">
        <v>100</v>
      </c>
      <c r="E463" s="25">
        <v>1</v>
      </c>
      <c r="F463" s="24">
        <v>212.9881500074772</v>
      </c>
      <c r="G463" s="23">
        <f t="shared" si="17"/>
        <v>212.9881500074772</v>
      </c>
      <c r="I463" s="2"/>
      <c r="L463" s="4"/>
    </row>
    <row r="464" spans="2:12" ht="14.25" customHeight="1" x14ac:dyDescent="0.3">
      <c r="B464" s="22"/>
      <c r="C464" s="26" t="s">
        <v>99</v>
      </c>
      <c r="D464" s="25" t="s">
        <v>92</v>
      </c>
      <c r="E464" s="25">
        <v>1</v>
      </c>
      <c r="F464" s="24">
        <v>248.17147620552086</v>
      </c>
      <c r="G464" s="23">
        <f t="shared" si="17"/>
        <v>248.17147620552086</v>
      </c>
      <c r="I464" s="2"/>
    </row>
    <row r="465" spans="2:12" ht="14.25" customHeight="1" x14ac:dyDescent="0.3">
      <c r="B465" s="22"/>
      <c r="C465" s="21"/>
      <c r="D465" s="20"/>
      <c r="E465" s="20"/>
      <c r="F465" s="72"/>
      <c r="G465" s="71"/>
      <c r="I465" s="2"/>
    </row>
    <row r="466" spans="2:12" ht="14.25" customHeight="1" thickBot="1" x14ac:dyDescent="0.35">
      <c r="B466" s="17"/>
      <c r="C466" s="16"/>
      <c r="D466" s="15"/>
      <c r="E466" s="15"/>
      <c r="F466" s="14"/>
      <c r="G466" s="13"/>
      <c r="I466" s="2"/>
    </row>
    <row r="467" spans="2:12" ht="14.25" customHeight="1" thickBot="1" x14ac:dyDescent="0.35">
      <c r="B467" s="8"/>
      <c r="C467" s="10"/>
      <c r="D467" s="52"/>
      <c r="E467" s="52"/>
      <c r="F467" s="51"/>
      <c r="G467" s="50"/>
      <c r="I467" s="2"/>
    </row>
    <row r="468" spans="2:12" ht="14.25" customHeight="1" x14ac:dyDescent="0.3">
      <c r="B468" s="35"/>
      <c r="C468" s="34"/>
      <c r="D468" s="48"/>
      <c r="E468" s="48"/>
      <c r="F468" s="47"/>
      <c r="G468" s="46"/>
      <c r="I468" s="2"/>
    </row>
    <row r="469" spans="2:12" ht="14.25" customHeight="1" x14ac:dyDescent="0.3">
      <c r="B469" s="70"/>
      <c r="C469" s="21"/>
      <c r="D469" s="20"/>
      <c r="E469" s="20"/>
      <c r="F469" s="19"/>
      <c r="G469" s="18"/>
      <c r="I469" s="2"/>
    </row>
    <row r="470" spans="2:12" ht="14.25" customHeight="1" x14ac:dyDescent="0.3">
      <c r="B470" s="28" t="s">
        <v>98</v>
      </c>
      <c r="C470" s="69">
        <v>16916063</v>
      </c>
      <c r="D470" s="68" t="s">
        <v>0</v>
      </c>
      <c r="E470" s="68">
        <v>1</v>
      </c>
      <c r="F470" s="67" t="s">
        <v>89</v>
      </c>
      <c r="G470" s="66" t="s">
        <v>89</v>
      </c>
      <c r="I470" s="2"/>
      <c r="L470" s="4"/>
    </row>
    <row r="471" spans="2:12" ht="14.25" customHeight="1" x14ac:dyDescent="0.3">
      <c r="B471" s="28" t="s">
        <v>97</v>
      </c>
      <c r="C471" s="63">
        <v>16916090</v>
      </c>
      <c r="D471" s="62" t="s">
        <v>96</v>
      </c>
      <c r="E471" s="62">
        <v>1</v>
      </c>
      <c r="F471" s="65" t="s">
        <v>89</v>
      </c>
      <c r="G471" s="64" t="str">
        <f t="shared" ref="G471:G477" si="18">F471</f>
        <v>on request</v>
      </c>
      <c r="I471" s="2"/>
      <c r="L471" s="4"/>
    </row>
    <row r="472" spans="2:12" ht="14.25" customHeight="1" x14ac:dyDescent="0.3">
      <c r="B472" s="22"/>
      <c r="C472" s="63">
        <v>16916110</v>
      </c>
      <c r="D472" s="62" t="s">
        <v>95</v>
      </c>
      <c r="E472" s="62">
        <v>1</v>
      </c>
      <c r="F472" s="61" t="s">
        <v>89</v>
      </c>
      <c r="G472" s="60" t="str">
        <f t="shared" si="18"/>
        <v>on request</v>
      </c>
      <c r="I472" s="2"/>
      <c r="L472" s="4"/>
    </row>
    <row r="473" spans="2:12" ht="14.25" customHeight="1" x14ac:dyDescent="0.3">
      <c r="B473" s="22"/>
      <c r="C473" s="63">
        <v>16916125</v>
      </c>
      <c r="D473" s="62" t="s">
        <v>94</v>
      </c>
      <c r="E473" s="62">
        <v>1</v>
      </c>
      <c r="F473" s="61" t="s">
        <v>89</v>
      </c>
      <c r="G473" s="60" t="str">
        <f t="shared" si="18"/>
        <v>on request</v>
      </c>
      <c r="I473" s="2"/>
      <c r="L473" s="4"/>
    </row>
    <row r="474" spans="2:12" ht="14.25" customHeight="1" x14ac:dyDescent="0.3">
      <c r="B474" s="22"/>
      <c r="C474" s="63">
        <v>16916140</v>
      </c>
      <c r="D474" s="62" t="s">
        <v>93</v>
      </c>
      <c r="E474" s="62">
        <v>1</v>
      </c>
      <c r="F474" s="61" t="s">
        <v>89</v>
      </c>
      <c r="G474" s="60" t="str">
        <f t="shared" si="18"/>
        <v>on request</v>
      </c>
      <c r="I474" s="2"/>
      <c r="L474" s="4"/>
    </row>
    <row r="475" spans="2:12" ht="14.25" customHeight="1" x14ac:dyDescent="0.3">
      <c r="B475" s="22"/>
      <c r="C475" s="63">
        <v>16916160</v>
      </c>
      <c r="D475" s="62" t="s">
        <v>92</v>
      </c>
      <c r="E475" s="62">
        <v>1</v>
      </c>
      <c r="F475" s="61" t="s">
        <v>89</v>
      </c>
      <c r="G475" s="60" t="str">
        <f t="shared" si="18"/>
        <v>on request</v>
      </c>
      <c r="I475" s="2"/>
      <c r="L475" s="4"/>
    </row>
    <row r="476" spans="2:12" ht="14.25" customHeight="1" x14ac:dyDescent="0.3">
      <c r="B476" s="22"/>
      <c r="C476" s="63">
        <v>16916225</v>
      </c>
      <c r="D476" s="62" t="s">
        <v>91</v>
      </c>
      <c r="E476" s="62">
        <v>1</v>
      </c>
      <c r="F476" s="61" t="s">
        <v>89</v>
      </c>
      <c r="G476" s="60" t="str">
        <f t="shared" si="18"/>
        <v>on request</v>
      </c>
      <c r="I476" s="2"/>
      <c r="L476" s="4"/>
    </row>
    <row r="477" spans="2:12" ht="14.25" customHeight="1" x14ac:dyDescent="0.3">
      <c r="B477" s="22"/>
      <c r="C477" s="63">
        <v>16916315</v>
      </c>
      <c r="D477" s="62" t="s">
        <v>90</v>
      </c>
      <c r="E477" s="62">
        <v>1</v>
      </c>
      <c r="F477" s="61" t="s">
        <v>89</v>
      </c>
      <c r="G477" s="60" t="str">
        <f t="shared" si="18"/>
        <v>on request</v>
      </c>
      <c r="I477" s="2"/>
    </row>
    <row r="478" spans="2:12" ht="14.25" customHeight="1" x14ac:dyDescent="0.3">
      <c r="B478" s="22"/>
      <c r="C478" s="21"/>
      <c r="D478" s="20"/>
      <c r="E478" s="20"/>
      <c r="F478" s="19"/>
      <c r="G478" s="18"/>
      <c r="I478" s="2"/>
    </row>
    <row r="479" spans="2:12" ht="14.25" customHeight="1" x14ac:dyDescent="0.3">
      <c r="B479" s="22"/>
      <c r="C479" s="21"/>
      <c r="D479" s="20"/>
      <c r="E479" s="20"/>
      <c r="F479" s="19"/>
      <c r="G479" s="18"/>
      <c r="I479" s="2"/>
    </row>
    <row r="480" spans="2:12" ht="14.25" customHeight="1" thickBot="1" x14ac:dyDescent="0.35">
      <c r="B480" s="17"/>
      <c r="C480" s="16"/>
      <c r="D480" s="15"/>
      <c r="E480" s="15"/>
      <c r="F480" s="14"/>
      <c r="G480" s="13"/>
      <c r="I480" s="2"/>
    </row>
    <row r="481" spans="2:12" ht="14.25" customHeight="1" thickBot="1" x14ac:dyDescent="0.35">
      <c r="B481" s="8"/>
      <c r="C481" s="10"/>
      <c r="D481" s="52"/>
      <c r="E481" s="52"/>
      <c r="F481" s="51"/>
      <c r="G481" s="50"/>
      <c r="I481" s="2"/>
    </row>
    <row r="482" spans="2:12" ht="14.25" customHeight="1" x14ac:dyDescent="0.3">
      <c r="B482" s="35"/>
      <c r="C482" s="34"/>
      <c r="D482" s="48"/>
      <c r="E482" s="48"/>
      <c r="F482" s="47"/>
      <c r="G482" s="46"/>
      <c r="I482" s="2"/>
    </row>
    <row r="483" spans="2:12" ht="14.25" customHeight="1" x14ac:dyDescent="0.3">
      <c r="B483" s="22"/>
      <c r="C483" s="21"/>
      <c r="D483" s="20"/>
      <c r="E483" s="20"/>
      <c r="F483" s="19"/>
      <c r="G483" s="18"/>
      <c r="I483" s="2"/>
    </row>
    <row r="484" spans="2:12" ht="14.25" customHeight="1" x14ac:dyDescent="0.3">
      <c r="B484" s="28" t="s">
        <v>79</v>
      </c>
      <c r="C484" s="32" t="s">
        <v>88</v>
      </c>
      <c r="D484" s="31" t="s">
        <v>77</v>
      </c>
      <c r="E484" s="31">
        <v>24</v>
      </c>
      <c r="F484" s="30">
        <v>46.751654203768922</v>
      </c>
      <c r="G484" s="29">
        <f t="shared" ref="G484:G492" si="19">F484*(100-$G$453)/100</f>
        <v>46.751654203768922</v>
      </c>
      <c r="I484" s="2"/>
    </row>
    <row r="485" spans="2:12" ht="14.25" customHeight="1" x14ac:dyDescent="0.3">
      <c r="B485" s="28" t="s">
        <v>37</v>
      </c>
      <c r="C485" s="26" t="s">
        <v>87</v>
      </c>
      <c r="D485" s="25" t="s">
        <v>74</v>
      </c>
      <c r="E485" s="25">
        <v>20</v>
      </c>
      <c r="F485" s="24">
        <v>51.044145879451534</v>
      </c>
      <c r="G485" s="23">
        <f t="shared" si="19"/>
        <v>51.044145879451534</v>
      </c>
      <c r="I485" s="2"/>
    </row>
    <row r="486" spans="2:12" ht="14.25" customHeight="1" x14ac:dyDescent="0.3">
      <c r="B486" s="53"/>
      <c r="C486" s="26" t="s">
        <v>86</v>
      </c>
      <c r="D486" s="25" t="s">
        <v>6</v>
      </c>
      <c r="E486" s="25">
        <v>10</v>
      </c>
      <c r="F486" s="24">
        <v>54.291837528501709</v>
      </c>
      <c r="G486" s="23">
        <f t="shared" si="19"/>
        <v>54.291837528501709</v>
      </c>
      <c r="I486" s="2"/>
      <c r="L486" s="4"/>
    </row>
    <row r="487" spans="2:12" ht="14.25" customHeight="1" x14ac:dyDescent="0.3">
      <c r="B487" s="22"/>
      <c r="C487" s="26" t="s">
        <v>85</v>
      </c>
      <c r="D487" s="25" t="s">
        <v>4</v>
      </c>
      <c r="E487" s="25">
        <v>5</v>
      </c>
      <c r="F487" s="24">
        <v>66.91755351298751</v>
      </c>
      <c r="G487" s="23">
        <f t="shared" si="19"/>
        <v>66.91755351298751</v>
      </c>
      <c r="I487" s="2"/>
      <c r="L487" s="4"/>
    </row>
    <row r="488" spans="2:12" ht="14.25" customHeight="1" x14ac:dyDescent="0.3">
      <c r="B488" s="22"/>
      <c r="C488" s="26" t="s">
        <v>84</v>
      </c>
      <c r="D488" s="25" t="s">
        <v>2</v>
      </c>
      <c r="E488" s="25">
        <v>3</v>
      </c>
      <c r="F488" s="24">
        <v>69.623963220529347</v>
      </c>
      <c r="G488" s="23">
        <f t="shared" si="19"/>
        <v>69.623963220529347</v>
      </c>
      <c r="I488" s="2"/>
      <c r="L488" s="4"/>
    </row>
    <row r="489" spans="2:12" ht="14.25" customHeight="1" x14ac:dyDescent="0.3">
      <c r="B489" s="22"/>
      <c r="C489" s="26" t="s">
        <v>83</v>
      </c>
      <c r="D489" s="25" t="s">
        <v>0</v>
      </c>
      <c r="E489" s="25">
        <v>4</v>
      </c>
      <c r="F489" s="24">
        <v>101.30783872696078</v>
      </c>
      <c r="G489" s="23">
        <f t="shared" si="19"/>
        <v>101.30783872696078</v>
      </c>
      <c r="I489" s="2"/>
      <c r="L489" s="4"/>
    </row>
    <row r="490" spans="2:12" ht="14.25" customHeight="1" x14ac:dyDescent="0.3">
      <c r="B490" s="22"/>
      <c r="C490" s="26" t="s">
        <v>82</v>
      </c>
      <c r="D490" s="25" t="s">
        <v>31</v>
      </c>
      <c r="E490" s="25">
        <v>1</v>
      </c>
      <c r="F490" s="24">
        <v>231.56796734855496</v>
      </c>
      <c r="G490" s="23">
        <f t="shared" si="19"/>
        <v>231.56796734855496</v>
      </c>
      <c r="I490" s="2"/>
      <c r="L490" s="4"/>
    </row>
    <row r="491" spans="2:12" ht="14.25" customHeight="1" x14ac:dyDescent="0.3">
      <c r="B491" s="22"/>
      <c r="C491" s="26" t="s">
        <v>81</v>
      </c>
      <c r="D491" s="25" t="s">
        <v>29</v>
      </c>
      <c r="E491" s="25">
        <v>1</v>
      </c>
      <c r="F491" s="24">
        <v>292.26707251026033</v>
      </c>
      <c r="G491" s="23">
        <f t="shared" si="19"/>
        <v>292.26707251026033</v>
      </c>
      <c r="I491" s="2"/>
      <c r="L491" s="4"/>
    </row>
    <row r="492" spans="2:12" ht="14.25" customHeight="1" x14ac:dyDescent="0.3">
      <c r="B492" s="22"/>
      <c r="C492" s="26" t="s">
        <v>80</v>
      </c>
      <c r="D492" s="25" t="s">
        <v>27</v>
      </c>
      <c r="E492" s="25">
        <v>1</v>
      </c>
      <c r="F492" s="24">
        <v>438.40060876539047</v>
      </c>
      <c r="G492" s="23">
        <f t="shared" si="19"/>
        <v>438.40060876539047</v>
      </c>
      <c r="I492" s="2"/>
      <c r="L492" s="4"/>
    </row>
    <row r="493" spans="2:12" ht="14.25" customHeight="1" x14ac:dyDescent="0.3">
      <c r="B493" s="22"/>
      <c r="C493" s="21"/>
      <c r="D493" s="20"/>
      <c r="E493" s="20"/>
      <c r="F493" s="19"/>
      <c r="G493" s="18"/>
      <c r="I493" s="2"/>
      <c r="L493" s="4"/>
    </row>
    <row r="494" spans="2:12" ht="14.25" customHeight="1" thickBot="1" x14ac:dyDescent="0.35">
      <c r="B494" s="17"/>
      <c r="C494" s="16"/>
      <c r="D494" s="15"/>
      <c r="E494" s="15"/>
      <c r="F494" s="14"/>
      <c r="G494" s="13"/>
      <c r="I494" s="2"/>
      <c r="L494" s="4"/>
    </row>
    <row r="495" spans="2:12" ht="14.25" customHeight="1" thickBot="1" x14ac:dyDescent="0.35">
      <c r="B495" s="8"/>
      <c r="C495" s="10"/>
      <c r="D495" s="52"/>
      <c r="E495" s="52"/>
      <c r="F495" s="51"/>
      <c r="G495" s="50"/>
      <c r="I495" s="2"/>
      <c r="L495" s="4"/>
    </row>
    <row r="496" spans="2:12" ht="14.25" customHeight="1" x14ac:dyDescent="0.3">
      <c r="B496" s="35"/>
      <c r="C496" s="34"/>
      <c r="D496" s="48"/>
      <c r="E496" s="48"/>
      <c r="F496" s="47"/>
      <c r="G496" s="46"/>
      <c r="I496" s="2"/>
      <c r="L496" s="4"/>
    </row>
    <row r="497" spans="2:12" ht="14.25" customHeight="1" x14ac:dyDescent="0.3">
      <c r="B497" s="22"/>
      <c r="C497" s="21"/>
      <c r="D497" s="20"/>
      <c r="E497" s="20"/>
      <c r="F497" s="19"/>
      <c r="G497" s="18"/>
      <c r="I497" s="2"/>
      <c r="L497" s="4"/>
    </row>
    <row r="498" spans="2:12" ht="14.25" customHeight="1" x14ac:dyDescent="0.3">
      <c r="B498" s="28" t="s">
        <v>79</v>
      </c>
      <c r="C498" s="32" t="s">
        <v>78</v>
      </c>
      <c r="D498" s="31" t="s">
        <v>77</v>
      </c>
      <c r="E498" s="31">
        <v>24</v>
      </c>
      <c r="F498" s="30">
        <v>35.107798485275055</v>
      </c>
      <c r="G498" s="29">
        <f t="shared" ref="G498:G506" si="20">F498*(100-$G$453)/100</f>
        <v>35.107798485275055</v>
      </c>
      <c r="I498" s="2"/>
      <c r="L498" s="4"/>
    </row>
    <row r="499" spans="2:12" ht="14.25" customHeight="1" x14ac:dyDescent="0.3">
      <c r="B499" s="28" t="s">
        <v>76</v>
      </c>
      <c r="C499" s="26" t="s">
        <v>75</v>
      </c>
      <c r="D499" s="25" t="s">
        <v>74</v>
      </c>
      <c r="E499" s="25">
        <v>20</v>
      </c>
      <c r="F499" s="24">
        <v>40.205919097156155</v>
      </c>
      <c r="G499" s="23">
        <f t="shared" si="20"/>
        <v>40.205919097156155</v>
      </c>
      <c r="I499" s="2"/>
    </row>
    <row r="500" spans="2:12" ht="14.25" customHeight="1" x14ac:dyDescent="0.3">
      <c r="B500" s="28"/>
      <c r="C500" s="26" t="s">
        <v>73</v>
      </c>
      <c r="D500" s="25" t="s">
        <v>6</v>
      </c>
      <c r="E500" s="25">
        <v>10</v>
      </c>
      <c r="F500" s="24">
        <v>44.234063778148631</v>
      </c>
      <c r="G500" s="23">
        <f t="shared" si="20"/>
        <v>44.234063778148631</v>
      </c>
      <c r="I500" s="2"/>
    </row>
    <row r="501" spans="2:12" ht="14.25" customHeight="1" x14ac:dyDescent="0.3">
      <c r="B501" s="53"/>
      <c r="C501" s="26" t="s">
        <v>72</v>
      </c>
      <c r="D501" s="25" t="s">
        <v>4</v>
      </c>
      <c r="E501" s="25">
        <v>5</v>
      </c>
      <c r="F501" s="24">
        <v>65.13006431079711</v>
      </c>
      <c r="G501" s="23">
        <f t="shared" si="20"/>
        <v>65.13006431079711</v>
      </c>
      <c r="I501" s="2"/>
    </row>
    <row r="502" spans="2:12" ht="14.25" customHeight="1" x14ac:dyDescent="0.3">
      <c r="B502" s="53"/>
      <c r="C502" s="26" t="s">
        <v>71</v>
      </c>
      <c r="D502" s="25" t="s">
        <v>2</v>
      </c>
      <c r="E502" s="25">
        <v>3</v>
      </c>
      <c r="F502" s="24">
        <v>89.726922769107418</v>
      </c>
      <c r="G502" s="23">
        <f t="shared" si="20"/>
        <v>89.726922769107418</v>
      </c>
      <c r="I502" s="2"/>
    </row>
    <row r="503" spans="2:12" ht="14.25" customHeight="1" x14ac:dyDescent="0.3">
      <c r="B503" s="22"/>
      <c r="C503" s="26" t="s">
        <v>70</v>
      </c>
      <c r="D503" s="25" t="s">
        <v>0</v>
      </c>
      <c r="E503" s="25">
        <v>4</v>
      </c>
      <c r="F503" s="24">
        <v>101.30783872696078</v>
      </c>
      <c r="G503" s="23">
        <f t="shared" si="20"/>
        <v>101.30783872696078</v>
      </c>
      <c r="I503" s="2"/>
      <c r="L503" s="4"/>
    </row>
    <row r="504" spans="2:12" ht="14.25" customHeight="1" x14ac:dyDescent="0.3">
      <c r="B504" s="22"/>
      <c r="C504" s="26" t="s">
        <v>69</v>
      </c>
      <c r="D504" s="25" t="s">
        <v>31</v>
      </c>
      <c r="E504" s="25">
        <v>1</v>
      </c>
      <c r="F504" s="24">
        <v>231.56796734855496</v>
      </c>
      <c r="G504" s="23">
        <f t="shared" si="20"/>
        <v>231.56796734855496</v>
      </c>
      <c r="I504" s="2"/>
      <c r="L504" s="4"/>
    </row>
    <row r="505" spans="2:12" ht="14.25" customHeight="1" x14ac:dyDescent="0.3">
      <c r="B505" s="22"/>
      <c r="C505" s="26" t="s">
        <v>68</v>
      </c>
      <c r="D505" s="25" t="s">
        <v>29</v>
      </c>
      <c r="E505" s="25">
        <v>1</v>
      </c>
      <c r="F505" s="24">
        <v>292.26707251026033</v>
      </c>
      <c r="G505" s="23">
        <f t="shared" si="20"/>
        <v>292.26707251026033</v>
      </c>
      <c r="I505" s="2"/>
      <c r="L505" s="4"/>
    </row>
    <row r="506" spans="2:12" ht="14.25" customHeight="1" x14ac:dyDescent="0.3">
      <c r="B506" s="22"/>
      <c r="C506" s="26" t="s">
        <v>67</v>
      </c>
      <c r="D506" s="25" t="s">
        <v>27</v>
      </c>
      <c r="E506" s="25">
        <v>1</v>
      </c>
      <c r="F506" s="24">
        <v>438.40060876539047</v>
      </c>
      <c r="G506" s="23">
        <f t="shared" si="20"/>
        <v>438.40060876539047</v>
      </c>
      <c r="I506" s="2"/>
      <c r="L506" s="4"/>
    </row>
    <row r="507" spans="2:12" ht="14.25" customHeight="1" x14ac:dyDescent="0.3">
      <c r="B507" s="22"/>
      <c r="C507" s="21"/>
      <c r="D507" s="20"/>
      <c r="E507" s="20"/>
      <c r="F507" s="19"/>
      <c r="G507" s="18"/>
      <c r="I507" s="2"/>
      <c r="L507" s="4"/>
    </row>
    <row r="508" spans="2:12" ht="14.25" customHeight="1" thickBot="1" x14ac:dyDescent="0.35">
      <c r="B508" s="17"/>
      <c r="C508" s="16"/>
      <c r="D508" s="15"/>
      <c r="E508" s="15"/>
      <c r="F508" s="14"/>
      <c r="G508" s="13"/>
      <c r="I508" s="2"/>
      <c r="L508" s="4"/>
    </row>
    <row r="509" spans="2:12" ht="14.25" customHeight="1" thickBot="1" x14ac:dyDescent="0.35">
      <c r="B509" s="8"/>
      <c r="C509" s="10"/>
      <c r="D509" s="52"/>
      <c r="E509" s="52"/>
      <c r="F509" s="51"/>
      <c r="G509" s="50"/>
      <c r="I509" s="2"/>
      <c r="L509" s="4"/>
    </row>
    <row r="510" spans="2:12" ht="14.25" customHeight="1" x14ac:dyDescent="0.3">
      <c r="B510" s="49"/>
      <c r="C510" s="34"/>
      <c r="D510" s="48"/>
      <c r="E510" s="48"/>
      <c r="F510" s="47"/>
      <c r="G510" s="46"/>
      <c r="I510" s="2"/>
      <c r="L510" s="4"/>
    </row>
    <row r="511" spans="2:12" ht="14.25" customHeight="1" x14ac:dyDescent="0.3">
      <c r="B511" s="43"/>
      <c r="C511" s="21"/>
      <c r="D511" s="20"/>
      <c r="E511" s="20"/>
      <c r="F511" s="19"/>
      <c r="G511" s="18"/>
      <c r="I511" s="2"/>
      <c r="L511" s="4"/>
    </row>
    <row r="512" spans="2:12" ht="14.25" customHeight="1" x14ac:dyDescent="0.3">
      <c r="B512" s="59"/>
      <c r="C512" s="32" t="s">
        <v>66</v>
      </c>
      <c r="D512" s="31" t="s">
        <v>9</v>
      </c>
      <c r="E512" s="31">
        <v>12</v>
      </c>
      <c r="F512" s="30">
        <v>47.14188071974008</v>
      </c>
      <c r="G512" s="29">
        <f t="shared" ref="G512:G519" si="21">F512*(100-$G$453)/100</f>
        <v>47.141880719740087</v>
      </c>
      <c r="I512" s="2"/>
      <c r="L512" s="55"/>
    </row>
    <row r="513" spans="2:12" ht="14.25" customHeight="1" x14ac:dyDescent="0.3">
      <c r="B513" s="28" t="s">
        <v>57</v>
      </c>
      <c r="C513" s="32" t="s">
        <v>65</v>
      </c>
      <c r="D513" s="31" t="s">
        <v>6</v>
      </c>
      <c r="E513" s="31">
        <v>12</v>
      </c>
      <c r="F513" s="30">
        <v>58.257042448853689</v>
      </c>
      <c r="G513" s="29">
        <f t="shared" si="21"/>
        <v>58.257042448853689</v>
      </c>
      <c r="I513" s="2"/>
      <c r="L513" s="55"/>
    </row>
    <row r="514" spans="2:12" ht="14.25" customHeight="1" x14ac:dyDescent="0.3">
      <c r="B514" s="45" t="s">
        <v>47</v>
      </c>
      <c r="C514" s="26" t="s">
        <v>64</v>
      </c>
      <c r="D514" s="25" t="s">
        <v>4</v>
      </c>
      <c r="E514" s="25">
        <v>8</v>
      </c>
      <c r="F514" s="24">
        <v>70.354064443959217</v>
      </c>
      <c r="G514" s="23">
        <f t="shared" si="21"/>
        <v>70.354064443959217</v>
      </c>
      <c r="I514" s="2"/>
      <c r="L514" s="55"/>
    </row>
    <row r="515" spans="2:12" ht="14.25" customHeight="1" x14ac:dyDescent="0.3">
      <c r="B515" s="43"/>
      <c r="C515" s="26" t="s">
        <v>63</v>
      </c>
      <c r="D515" s="25" t="s">
        <v>2</v>
      </c>
      <c r="E515" s="25">
        <v>6</v>
      </c>
      <c r="F515" s="24">
        <v>118.03722710520766</v>
      </c>
      <c r="G515" s="23">
        <f t="shared" si="21"/>
        <v>118.03722710520766</v>
      </c>
      <c r="I515" s="2"/>
      <c r="L515" s="4"/>
    </row>
    <row r="516" spans="2:12" ht="14.25" customHeight="1" x14ac:dyDescent="0.3">
      <c r="B516" s="43"/>
      <c r="C516" s="26" t="s">
        <v>62</v>
      </c>
      <c r="D516" s="25" t="s">
        <v>0</v>
      </c>
      <c r="E516" s="25">
        <v>2</v>
      </c>
      <c r="F516" s="24">
        <v>125.9046971852711</v>
      </c>
      <c r="G516" s="23">
        <f t="shared" si="21"/>
        <v>125.9046971852711</v>
      </c>
      <c r="I516" s="2"/>
      <c r="L516" s="4"/>
    </row>
    <row r="517" spans="2:12" ht="14.25" customHeight="1" x14ac:dyDescent="0.3">
      <c r="B517" s="43"/>
      <c r="C517" s="26" t="s">
        <v>61</v>
      </c>
      <c r="D517" s="25" t="s">
        <v>31</v>
      </c>
      <c r="E517" s="25">
        <v>1</v>
      </c>
      <c r="F517" s="24">
        <v>249.55615093961197</v>
      </c>
      <c r="G517" s="23">
        <f t="shared" si="21"/>
        <v>249.55615093961197</v>
      </c>
      <c r="I517" s="2"/>
      <c r="L517" s="4"/>
    </row>
    <row r="518" spans="2:12" ht="14.25" customHeight="1" x14ac:dyDescent="0.3">
      <c r="B518" s="43"/>
      <c r="C518" s="26" t="s">
        <v>60</v>
      </c>
      <c r="D518" s="25" t="s">
        <v>29</v>
      </c>
      <c r="E518" s="25">
        <v>1</v>
      </c>
      <c r="F518" s="24">
        <v>312.50849953224753</v>
      </c>
      <c r="G518" s="23">
        <f t="shared" si="21"/>
        <v>312.50849953224753</v>
      </c>
      <c r="I518" s="2"/>
      <c r="L518" s="4"/>
    </row>
    <row r="519" spans="2:12" ht="14.25" customHeight="1" x14ac:dyDescent="0.3">
      <c r="B519" s="43"/>
      <c r="C519" s="26" t="s">
        <v>59</v>
      </c>
      <c r="D519" s="25" t="s">
        <v>27</v>
      </c>
      <c r="E519" s="25">
        <v>1</v>
      </c>
      <c r="F519" s="24">
        <v>472.12373251657448</v>
      </c>
      <c r="G519" s="23">
        <f t="shared" si="21"/>
        <v>472.12373251657448</v>
      </c>
      <c r="I519" s="2"/>
      <c r="L519" s="4"/>
    </row>
    <row r="520" spans="2:12" ht="14.25" customHeight="1" x14ac:dyDescent="0.3">
      <c r="B520" s="43"/>
      <c r="C520" s="21"/>
      <c r="D520" s="20"/>
      <c r="E520" s="20"/>
      <c r="F520" s="19"/>
      <c r="G520" s="18"/>
      <c r="I520" s="2"/>
      <c r="L520" s="4"/>
    </row>
    <row r="521" spans="2:12" ht="14.25" customHeight="1" x14ac:dyDescent="0.3">
      <c r="B521" s="43"/>
      <c r="C521" s="21"/>
      <c r="D521" s="20"/>
      <c r="E521" s="20"/>
      <c r="F521" s="19"/>
      <c r="G521" s="18"/>
      <c r="I521" s="2"/>
      <c r="L521" s="4"/>
    </row>
    <row r="522" spans="2:12" ht="14.25" customHeight="1" thickBot="1" x14ac:dyDescent="0.35">
      <c r="B522" s="41"/>
      <c r="C522" s="16"/>
      <c r="D522" s="15"/>
      <c r="E522" s="15"/>
      <c r="F522" s="14"/>
      <c r="G522" s="13"/>
      <c r="I522" s="2"/>
    </row>
    <row r="523" spans="2:12" ht="14.25" customHeight="1" thickBot="1" x14ac:dyDescent="0.35">
      <c r="C523" s="10"/>
      <c r="D523" s="52"/>
      <c r="E523" s="52"/>
      <c r="F523" s="51"/>
      <c r="G523" s="50"/>
      <c r="I523" s="2"/>
    </row>
    <row r="524" spans="2:12" ht="14.25" customHeight="1" x14ac:dyDescent="0.3">
      <c r="B524" s="58"/>
      <c r="C524" s="34"/>
      <c r="D524" s="48"/>
      <c r="E524" s="48"/>
      <c r="F524" s="47"/>
      <c r="G524" s="46"/>
      <c r="I524" s="2"/>
      <c r="L524" s="55"/>
    </row>
    <row r="525" spans="2:12" ht="14.25" customHeight="1" x14ac:dyDescent="0.3">
      <c r="B525" s="22"/>
      <c r="C525" s="21"/>
      <c r="D525" s="20"/>
      <c r="E525" s="20"/>
      <c r="F525" s="19"/>
      <c r="G525" s="18"/>
      <c r="I525" s="2"/>
      <c r="L525" s="55"/>
    </row>
    <row r="526" spans="2:12" ht="14.25" customHeight="1" x14ac:dyDescent="0.3">
      <c r="B526" s="22"/>
      <c r="C526" s="32" t="s">
        <v>58</v>
      </c>
      <c r="D526" s="31" t="s">
        <v>9</v>
      </c>
      <c r="E526" s="31">
        <v>12</v>
      </c>
      <c r="F526" s="30">
        <v>49.860878379409996</v>
      </c>
      <c r="G526" s="29">
        <f t="shared" ref="G526:G533" si="22">F526*(100-$G$453)/100</f>
        <v>49.860878379409996</v>
      </c>
      <c r="I526" s="2"/>
      <c r="L526" s="4"/>
    </row>
    <row r="527" spans="2:12" ht="14.25" customHeight="1" x14ac:dyDescent="0.3">
      <c r="B527" s="28" t="s">
        <v>57</v>
      </c>
      <c r="C527" s="26" t="s">
        <v>56</v>
      </c>
      <c r="D527" s="25" t="s">
        <v>6</v>
      </c>
      <c r="E527" s="25">
        <v>12</v>
      </c>
      <c r="F527" s="24">
        <v>65.79722577358649</v>
      </c>
      <c r="G527" s="23">
        <f t="shared" si="22"/>
        <v>65.79722577358649</v>
      </c>
      <c r="I527" s="2"/>
      <c r="L527" s="4"/>
    </row>
    <row r="528" spans="2:12" ht="14.25" customHeight="1" x14ac:dyDescent="0.3">
      <c r="B528" s="45" t="s">
        <v>37</v>
      </c>
      <c r="C528" s="26" t="s">
        <v>55</v>
      </c>
      <c r="D528" s="25" t="s">
        <v>4</v>
      </c>
      <c r="E528" s="25">
        <v>8</v>
      </c>
      <c r="F528" s="24">
        <v>70.354064443959217</v>
      </c>
      <c r="G528" s="23">
        <f t="shared" si="22"/>
        <v>70.354064443959217</v>
      </c>
      <c r="I528" s="2"/>
      <c r="L528" s="4"/>
    </row>
    <row r="529" spans="2:12" ht="14.25" customHeight="1" x14ac:dyDescent="0.3">
      <c r="B529" s="22"/>
      <c r="C529" s="26" t="s">
        <v>54</v>
      </c>
      <c r="D529" s="25" t="s">
        <v>2</v>
      </c>
      <c r="E529" s="25">
        <v>6</v>
      </c>
      <c r="F529" s="24">
        <v>118.03722710520766</v>
      </c>
      <c r="G529" s="23">
        <f t="shared" si="22"/>
        <v>118.03722710520766</v>
      </c>
      <c r="I529" s="2"/>
      <c r="L529" s="4"/>
    </row>
    <row r="530" spans="2:12" ht="14.25" customHeight="1" x14ac:dyDescent="0.3">
      <c r="B530" s="22"/>
      <c r="C530" s="26" t="s">
        <v>53</v>
      </c>
      <c r="D530" s="25" t="s">
        <v>0</v>
      </c>
      <c r="E530" s="25">
        <v>2</v>
      </c>
      <c r="F530" s="24">
        <v>125.9046971852711</v>
      </c>
      <c r="G530" s="23">
        <f t="shared" si="22"/>
        <v>125.9046971852711</v>
      </c>
      <c r="I530" s="2"/>
      <c r="L530" s="4"/>
    </row>
    <row r="531" spans="2:12" ht="14.25" customHeight="1" x14ac:dyDescent="0.3">
      <c r="B531" s="22"/>
      <c r="C531" s="26" t="s">
        <v>52</v>
      </c>
      <c r="D531" s="25" t="s">
        <v>31</v>
      </c>
      <c r="E531" s="25">
        <v>1</v>
      </c>
      <c r="F531" s="24">
        <v>249.55615093961197</v>
      </c>
      <c r="G531" s="23">
        <f t="shared" si="22"/>
        <v>249.55615093961197</v>
      </c>
      <c r="I531" s="2"/>
      <c r="L531" s="4"/>
    </row>
    <row r="532" spans="2:12" ht="14.25" customHeight="1" x14ac:dyDescent="0.3">
      <c r="B532" s="22"/>
      <c r="C532" s="26" t="s">
        <v>51</v>
      </c>
      <c r="D532" s="25" t="s">
        <v>29</v>
      </c>
      <c r="E532" s="25">
        <v>1</v>
      </c>
      <c r="F532" s="24">
        <v>312.50849953224753</v>
      </c>
      <c r="G532" s="23">
        <f t="shared" si="22"/>
        <v>312.50849953224753</v>
      </c>
      <c r="I532" s="2"/>
      <c r="L532" s="4"/>
    </row>
    <row r="533" spans="2:12" ht="14.25" customHeight="1" x14ac:dyDescent="0.3">
      <c r="B533" s="22"/>
      <c r="C533" s="26" t="s">
        <v>50</v>
      </c>
      <c r="D533" s="25" t="s">
        <v>27</v>
      </c>
      <c r="E533" s="25">
        <v>1</v>
      </c>
      <c r="F533" s="24">
        <v>472.12373251657448</v>
      </c>
      <c r="G533" s="23">
        <f t="shared" si="22"/>
        <v>472.12373251657448</v>
      </c>
      <c r="I533" s="2"/>
      <c r="L533" s="4"/>
    </row>
    <row r="534" spans="2:12" ht="14.25" customHeight="1" x14ac:dyDescent="0.3">
      <c r="B534" s="22"/>
      <c r="C534" s="21"/>
      <c r="D534" s="20"/>
      <c r="E534" s="20"/>
      <c r="F534" s="19"/>
      <c r="G534" s="18"/>
      <c r="I534" s="2"/>
      <c r="L534" s="4"/>
    </row>
    <row r="535" spans="2:12" ht="14.25" customHeight="1" x14ac:dyDescent="0.3">
      <c r="B535" s="22"/>
      <c r="C535" s="21"/>
      <c r="D535" s="20"/>
      <c r="E535" s="20"/>
      <c r="F535" s="19"/>
      <c r="G535" s="18"/>
      <c r="I535" s="2"/>
      <c r="L535" s="4"/>
    </row>
    <row r="536" spans="2:12" ht="14.25" customHeight="1" thickBot="1" x14ac:dyDescent="0.35">
      <c r="B536" s="17"/>
      <c r="C536" s="16"/>
      <c r="D536" s="15"/>
      <c r="E536" s="15"/>
      <c r="F536" s="14"/>
      <c r="G536" s="13"/>
      <c r="I536" s="2"/>
      <c r="L536" s="4"/>
    </row>
    <row r="537" spans="2:12" ht="14.25" customHeight="1" thickBot="1" x14ac:dyDescent="0.35">
      <c r="B537" s="8"/>
      <c r="C537" s="10"/>
      <c r="D537" s="52"/>
      <c r="E537" s="52"/>
      <c r="F537" s="51"/>
      <c r="G537" s="50"/>
      <c r="I537" s="2"/>
      <c r="L537" s="4"/>
    </row>
    <row r="538" spans="2:12" ht="14.25" customHeight="1" x14ac:dyDescent="0.3">
      <c r="B538" s="57"/>
      <c r="C538" s="34"/>
      <c r="D538" s="48"/>
      <c r="E538" s="48"/>
      <c r="F538" s="47"/>
      <c r="G538" s="46"/>
      <c r="I538" s="2"/>
      <c r="L538" s="4"/>
    </row>
    <row r="539" spans="2:12" ht="14.25" customHeight="1" x14ac:dyDescent="0.3">
      <c r="B539" s="56"/>
      <c r="C539" s="21"/>
      <c r="D539" s="20"/>
      <c r="E539" s="20"/>
      <c r="F539" s="19"/>
      <c r="G539" s="18"/>
      <c r="I539" s="2"/>
    </row>
    <row r="540" spans="2:12" ht="14.25" customHeight="1" x14ac:dyDescent="0.3">
      <c r="B540" s="43"/>
      <c r="C540" s="32" t="s">
        <v>49</v>
      </c>
      <c r="D540" s="31" t="s">
        <v>24</v>
      </c>
      <c r="E540" s="31">
        <v>8</v>
      </c>
      <c r="F540" s="30">
        <v>37.159634682155584</v>
      </c>
      <c r="G540" s="29">
        <f t="shared" ref="G540:G548" si="23">F540*(100-$G$453)/100</f>
        <v>37.159634682155584</v>
      </c>
      <c r="I540" s="2"/>
      <c r="L540" s="55"/>
    </row>
    <row r="541" spans="2:12" ht="14.25" customHeight="1" x14ac:dyDescent="0.3">
      <c r="B541" s="28" t="s">
        <v>17</v>
      </c>
      <c r="C541" s="26" t="s">
        <v>48</v>
      </c>
      <c r="D541" s="25" t="s">
        <v>9</v>
      </c>
      <c r="E541" s="25">
        <v>8</v>
      </c>
      <c r="F541" s="24">
        <v>48.665022927240344</v>
      </c>
      <c r="G541" s="23">
        <f t="shared" si="23"/>
        <v>48.665022927240344</v>
      </c>
      <c r="I541" s="2"/>
      <c r="L541" s="4"/>
    </row>
    <row r="542" spans="2:12" ht="14.25" customHeight="1" x14ac:dyDescent="0.3">
      <c r="B542" s="45" t="s">
        <v>47</v>
      </c>
      <c r="C542" s="32" t="s">
        <v>46</v>
      </c>
      <c r="D542" s="31" t="s">
        <v>6</v>
      </c>
      <c r="E542" s="31">
        <v>10</v>
      </c>
      <c r="F542" s="30">
        <v>56.557668911559979</v>
      </c>
      <c r="G542" s="29">
        <f t="shared" si="23"/>
        <v>56.557668911559979</v>
      </c>
      <c r="I542" s="2"/>
      <c r="L542" s="4"/>
    </row>
    <row r="543" spans="2:12" ht="14.25" customHeight="1" x14ac:dyDescent="0.3">
      <c r="B543" s="43"/>
      <c r="C543" s="26" t="s">
        <v>45</v>
      </c>
      <c r="D543" s="25" t="s">
        <v>4</v>
      </c>
      <c r="E543" s="25">
        <v>8</v>
      </c>
      <c r="F543" s="24">
        <v>68.302228247078673</v>
      </c>
      <c r="G543" s="23">
        <f t="shared" si="23"/>
        <v>68.302228247078673</v>
      </c>
      <c r="I543" s="2"/>
      <c r="L543" s="4"/>
    </row>
    <row r="544" spans="2:12" ht="14.25" customHeight="1" x14ac:dyDescent="0.3">
      <c r="B544" s="43"/>
      <c r="C544" s="32" t="s">
        <v>44</v>
      </c>
      <c r="D544" s="31" t="s">
        <v>2</v>
      </c>
      <c r="E544" s="31">
        <v>5</v>
      </c>
      <c r="F544" s="30">
        <v>114.60071617423594</v>
      </c>
      <c r="G544" s="29">
        <f t="shared" si="23"/>
        <v>114.60071617423596</v>
      </c>
      <c r="I544" s="2"/>
      <c r="L544" s="4"/>
    </row>
    <row r="545" spans="2:12" ht="14.25" customHeight="1" x14ac:dyDescent="0.3">
      <c r="B545" s="43"/>
      <c r="C545" s="26" t="s">
        <v>43</v>
      </c>
      <c r="D545" s="25" t="s">
        <v>0</v>
      </c>
      <c r="E545" s="25">
        <v>2</v>
      </c>
      <c r="F545" s="24">
        <v>122.22901516386543</v>
      </c>
      <c r="G545" s="23">
        <f t="shared" si="23"/>
        <v>122.22901516386543</v>
      </c>
      <c r="I545" s="2"/>
      <c r="L545" s="4"/>
    </row>
    <row r="546" spans="2:12" ht="14.25" customHeight="1" x14ac:dyDescent="0.3">
      <c r="B546" s="43"/>
      <c r="C546" s="26" t="s">
        <v>42</v>
      </c>
      <c r="D546" s="25" t="s">
        <v>31</v>
      </c>
      <c r="E546" s="25">
        <v>1</v>
      </c>
      <c r="F546" s="24">
        <v>242.2803146095693</v>
      </c>
      <c r="G546" s="23">
        <f t="shared" si="23"/>
        <v>242.28031460956927</v>
      </c>
      <c r="I546" s="2"/>
      <c r="L546" s="4"/>
    </row>
    <row r="547" spans="2:12" ht="14.25" customHeight="1" x14ac:dyDescent="0.3">
      <c r="B547" s="44"/>
      <c r="C547" s="26" t="s">
        <v>41</v>
      </c>
      <c r="D547" s="25" t="s">
        <v>29</v>
      </c>
      <c r="E547" s="25">
        <v>1</v>
      </c>
      <c r="F547" s="24">
        <v>303.4074101436301</v>
      </c>
      <c r="G547" s="23">
        <f t="shared" si="23"/>
        <v>303.4074101436301</v>
      </c>
      <c r="I547" s="2"/>
      <c r="L547" s="4"/>
    </row>
    <row r="548" spans="2:12" ht="14.25" customHeight="1" x14ac:dyDescent="0.3">
      <c r="B548" s="44"/>
      <c r="C548" s="26" t="s">
        <v>40</v>
      </c>
      <c r="D548" s="25" t="s">
        <v>27</v>
      </c>
      <c r="E548" s="25">
        <v>1</v>
      </c>
      <c r="F548" s="24">
        <v>458.37768879268748</v>
      </c>
      <c r="G548" s="23">
        <f t="shared" si="23"/>
        <v>458.37768879268748</v>
      </c>
      <c r="I548" s="2"/>
      <c r="L548" s="4"/>
    </row>
    <row r="549" spans="2:12" ht="14.25" customHeight="1" x14ac:dyDescent="0.3">
      <c r="B549" s="44"/>
      <c r="C549" s="21"/>
      <c r="D549" s="20"/>
      <c r="E549" s="20"/>
      <c r="F549" s="19"/>
      <c r="G549" s="18"/>
      <c r="I549" s="2"/>
      <c r="L549" s="4"/>
    </row>
    <row r="550" spans="2:12" ht="14.25" customHeight="1" thickBot="1" x14ac:dyDescent="0.35">
      <c r="B550" s="54"/>
      <c r="C550" s="16"/>
      <c r="D550" s="15"/>
      <c r="E550" s="15"/>
      <c r="F550" s="14"/>
      <c r="G550" s="13"/>
      <c r="I550" s="2"/>
      <c r="L550" s="4"/>
    </row>
    <row r="551" spans="2:12" ht="14.25" customHeight="1" thickBot="1" x14ac:dyDescent="0.35">
      <c r="B551" s="8"/>
      <c r="C551" s="10"/>
      <c r="D551" s="52"/>
      <c r="E551" s="52"/>
      <c r="F551" s="51"/>
      <c r="G551" s="50"/>
      <c r="I551" s="2"/>
    </row>
    <row r="552" spans="2:12" ht="14.25" customHeight="1" x14ac:dyDescent="0.3">
      <c r="B552" s="35"/>
      <c r="C552" s="34"/>
      <c r="D552" s="48"/>
      <c r="E552" s="48"/>
      <c r="F552" s="47"/>
      <c r="G552" s="46"/>
      <c r="I552" s="2"/>
    </row>
    <row r="553" spans="2:12" ht="14.25" customHeight="1" x14ac:dyDescent="0.3">
      <c r="B553" s="22"/>
      <c r="C553" s="21"/>
      <c r="D553" s="20"/>
      <c r="E553" s="20"/>
      <c r="F553" s="19"/>
      <c r="G553" s="18"/>
      <c r="I553" s="2"/>
    </row>
    <row r="554" spans="2:12" ht="14.25" customHeight="1" x14ac:dyDescent="0.3">
      <c r="B554" s="22"/>
      <c r="C554" s="32" t="s">
        <v>39</v>
      </c>
      <c r="D554" s="31" t="s">
        <v>24</v>
      </c>
      <c r="E554" s="31">
        <v>8</v>
      </c>
      <c r="F554" s="30">
        <v>38.83933190592866</v>
      </c>
      <c r="G554" s="29">
        <f t="shared" ref="G554:G562" si="24">F554*(100-$G$453)/100</f>
        <v>38.83933190592866</v>
      </c>
      <c r="I554" s="2"/>
      <c r="L554" s="4"/>
    </row>
    <row r="555" spans="2:12" ht="14.25" customHeight="1" x14ac:dyDescent="0.3">
      <c r="B555" s="28" t="s">
        <v>17</v>
      </c>
      <c r="C555" s="26" t="s">
        <v>38</v>
      </c>
      <c r="D555" s="25" t="s">
        <v>9</v>
      </c>
      <c r="E555" s="25">
        <v>8</v>
      </c>
      <c r="F555" s="24">
        <v>40.004511863106529</v>
      </c>
      <c r="G555" s="23">
        <f t="shared" si="24"/>
        <v>40.004511863106529</v>
      </c>
      <c r="I555" s="2"/>
      <c r="L555" s="4"/>
    </row>
    <row r="556" spans="2:12" ht="14.25" customHeight="1" x14ac:dyDescent="0.3">
      <c r="B556" s="45" t="s">
        <v>37</v>
      </c>
      <c r="C556" s="26" t="s">
        <v>36</v>
      </c>
      <c r="D556" s="25" t="s">
        <v>6</v>
      </c>
      <c r="E556" s="25">
        <v>10</v>
      </c>
      <c r="F556" s="24">
        <v>60.673929257449167</v>
      </c>
      <c r="G556" s="23">
        <f t="shared" si="24"/>
        <v>60.67392925744916</v>
      </c>
      <c r="I556" s="2"/>
      <c r="L556" s="4"/>
    </row>
    <row r="557" spans="2:12" ht="14.25" customHeight="1" x14ac:dyDescent="0.3">
      <c r="B557" s="22"/>
      <c r="C557" s="26" t="s">
        <v>35</v>
      </c>
      <c r="D557" s="25" t="s">
        <v>4</v>
      </c>
      <c r="E557" s="25">
        <v>8</v>
      </c>
      <c r="F557" s="24">
        <v>63.883857050115054</v>
      </c>
      <c r="G557" s="23">
        <f t="shared" si="24"/>
        <v>63.883857050115054</v>
      </c>
      <c r="I557" s="2"/>
      <c r="L557" s="4"/>
    </row>
    <row r="558" spans="2:12" ht="14.25" customHeight="1" x14ac:dyDescent="0.3">
      <c r="B558" s="22"/>
      <c r="C558" s="26" t="s">
        <v>34</v>
      </c>
      <c r="D558" s="25" t="s">
        <v>2</v>
      </c>
      <c r="E558" s="25">
        <v>5</v>
      </c>
      <c r="F558" s="24">
        <v>68.302228247078673</v>
      </c>
      <c r="G558" s="23">
        <f t="shared" si="24"/>
        <v>68.302228247078673</v>
      </c>
      <c r="I558" s="2"/>
      <c r="L558" s="4"/>
    </row>
    <row r="559" spans="2:12" ht="14.25" customHeight="1" x14ac:dyDescent="0.3">
      <c r="B559" s="22"/>
      <c r="C559" s="26" t="s">
        <v>33</v>
      </c>
      <c r="D559" s="25" t="s">
        <v>0</v>
      </c>
      <c r="E559" s="25">
        <v>2</v>
      </c>
      <c r="F559" s="24">
        <v>114.60071617423594</v>
      </c>
      <c r="G559" s="23">
        <f t="shared" si="24"/>
        <v>114.60071617423596</v>
      </c>
      <c r="I559" s="2"/>
      <c r="L559" s="4"/>
    </row>
    <row r="560" spans="2:12" ht="14.25" customHeight="1" x14ac:dyDescent="0.3">
      <c r="B560" s="53"/>
      <c r="C560" s="32" t="s">
        <v>32</v>
      </c>
      <c r="D560" s="31" t="s">
        <v>31</v>
      </c>
      <c r="E560" s="31">
        <v>1</v>
      </c>
      <c r="F560" s="30">
        <v>122.22901516386543</v>
      </c>
      <c r="G560" s="29">
        <f t="shared" si="24"/>
        <v>122.22901516386543</v>
      </c>
      <c r="I560" s="2"/>
      <c r="L560" s="4"/>
    </row>
    <row r="561" spans="2:12" ht="14.25" customHeight="1" x14ac:dyDescent="0.3">
      <c r="B561" s="53"/>
      <c r="C561" s="26" t="s">
        <v>30</v>
      </c>
      <c r="D561" s="25" t="s">
        <v>29</v>
      </c>
      <c r="E561" s="25">
        <v>1</v>
      </c>
      <c r="F561" s="24">
        <v>242.2803146095693</v>
      </c>
      <c r="G561" s="23">
        <f t="shared" si="24"/>
        <v>242.28031460956927</v>
      </c>
      <c r="I561" s="2"/>
      <c r="L561" s="4"/>
    </row>
    <row r="562" spans="2:12" ht="14.25" customHeight="1" x14ac:dyDescent="0.3">
      <c r="B562" s="22"/>
      <c r="C562" s="26" t="s">
        <v>28</v>
      </c>
      <c r="D562" s="25" t="s">
        <v>27</v>
      </c>
      <c r="E562" s="25">
        <v>1</v>
      </c>
      <c r="F562" s="24">
        <v>303.4074101436301</v>
      </c>
      <c r="G562" s="23">
        <f t="shared" si="24"/>
        <v>303.4074101436301</v>
      </c>
      <c r="I562" s="2"/>
    </row>
    <row r="563" spans="2:12" ht="14.25" customHeight="1" x14ac:dyDescent="0.3">
      <c r="B563" s="22"/>
      <c r="C563" s="21"/>
      <c r="D563" s="20"/>
      <c r="E563" s="20"/>
      <c r="F563" s="19"/>
      <c r="G563" s="18"/>
      <c r="I563" s="2"/>
    </row>
    <row r="564" spans="2:12" ht="14.25" customHeight="1" thickBot="1" x14ac:dyDescent="0.35">
      <c r="B564" s="17"/>
      <c r="C564" s="16"/>
      <c r="D564" s="15"/>
      <c r="E564" s="15"/>
      <c r="F564" s="14"/>
      <c r="G564" s="13"/>
      <c r="I564" s="2"/>
    </row>
    <row r="565" spans="2:12" ht="14.25" customHeight="1" thickBot="1" x14ac:dyDescent="0.35">
      <c r="B565" s="8"/>
      <c r="C565" s="10"/>
      <c r="D565" s="52"/>
      <c r="E565" s="52"/>
      <c r="F565" s="51"/>
      <c r="G565" s="50"/>
      <c r="I565" s="2"/>
    </row>
    <row r="566" spans="2:12" ht="14.25" customHeight="1" x14ac:dyDescent="0.3">
      <c r="B566" s="49"/>
      <c r="C566" s="34"/>
      <c r="D566" s="48"/>
      <c r="E566" s="48"/>
      <c r="F566" s="47"/>
      <c r="G566" s="46"/>
      <c r="I566" s="2"/>
    </row>
    <row r="567" spans="2:12" ht="14.25" customHeight="1" x14ac:dyDescent="0.3">
      <c r="B567" s="43"/>
      <c r="C567" s="21"/>
      <c r="D567" s="20"/>
      <c r="E567" s="20"/>
      <c r="F567" s="19"/>
      <c r="G567" s="18"/>
      <c r="I567" s="2"/>
      <c r="L567" s="4"/>
    </row>
    <row r="568" spans="2:12" ht="14.25" customHeight="1" x14ac:dyDescent="0.3">
      <c r="B568" s="28" t="s">
        <v>26</v>
      </c>
      <c r="C568" s="32" t="s">
        <v>25</v>
      </c>
      <c r="D568" s="31" t="s">
        <v>24</v>
      </c>
      <c r="E568" s="31">
        <v>24</v>
      </c>
      <c r="F568" s="30">
        <v>49.760174762385184</v>
      </c>
      <c r="G568" s="29">
        <f t="shared" ref="G568:G573" si="25">F568*(100-$G$453)/100</f>
        <v>49.760174762385184</v>
      </c>
      <c r="I568" s="2"/>
      <c r="L568" s="4"/>
    </row>
    <row r="569" spans="2:12" ht="14.25" customHeight="1" x14ac:dyDescent="0.3">
      <c r="B569" s="45" t="s">
        <v>23</v>
      </c>
      <c r="C569" s="26" t="s">
        <v>22</v>
      </c>
      <c r="D569" s="25" t="s">
        <v>9</v>
      </c>
      <c r="E569" s="25">
        <v>15</v>
      </c>
      <c r="F569" s="24">
        <v>53.926786916786789</v>
      </c>
      <c r="G569" s="23">
        <f t="shared" si="25"/>
        <v>53.926786916786789</v>
      </c>
      <c r="I569" s="2"/>
      <c r="L569" s="4"/>
    </row>
    <row r="570" spans="2:12" ht="14.25" customHeight="1" x14ac:dyDescent="0.3">
      <c r="B570" s="45"/>
      <c r="C570" s="26" t="s">
        <v>21</v>
      </c>
      <c r="D570" s="25" t="s">
        <v>6</v>
      </c>
      <c r="E570" s="25">
        <v>10</v>
      </c>
      <c r="F570" s="24">
        <v>57.073774948812151</v>
      </c>
      <c r="G570" s="23">
        <f t="shared" si="25"/>
        <v>57.073774948812151</v>
      </c>
      <c r="I570" s="2"/>
      <c r="L570" s="4"/>
    </row>
    <row r="571" spans="2:12" ht="14.25" customHeight="1" x14ac:dyDescent="0.3">
      <c r="B571" s="43"/>
      <c r="C571" s="26" t="s">
        <v>20</v>
      </c>
      <c r="D571" s="25" t="s">
        <v>4</v>
      </c>
      <c r="E571" s="25">
        <v>5</v>
      </c>
      <c r="F571" s="24">
        <v>72.028262076996725</v>
      </c>
      <c r="G571" s="23">
        <f t="shared" si="25"/>
        <v>72.028262076996725</v>
      </c>
      <c r="I571" s="2"/>
      <c r="L571" s="4"/>
    </row>
    <row r="572" spans="2:12" ht="14.25" customHeight="1" x14ac:dyDescent="0.3">
      <c r="B572" s="44"/>
      <c r="C572" s="26" t="s">
        <v>19</v>
      </c>
      <c r="D572" s="25" t="s">
        <v>2</v>
      </c>
      <c r="E572" s="25">
        <v>3</v>
      </c>
      <c r="F572" s="24">
        <v>98.223790455575937</v>
      </c>
      <c r="G572" s="23">
        <f t="shared" si="25"/>
        <v>98.223790455575951</v>
      </c>
      <c r="I572" s="2"/>
      <c r="L572" s="4"/>
    </row>
    <row r="573" spans="2:12" ht="14.25" customHeight="1" x14ac:dyDescent="0.3">
      <c r="B573" s="44"/>
      <c r="C573" s="26" t="s">
        <v>18</v>
      </c>
      <c r="D573" s="25" t="s">
        <v>0</v>
      </c>
      <c r="E573" s="25">
        <v>4</v>
      </c>
      <c r="F573" s="24">
        <v>126.59703455231669</v>
      </c>
      <c r="G573" s="23">
        <f t="shared" si="25"/>
        <v>126.59703455231669</v>
      </c>
      <c r="I573" s="2"/>
    </row>
    <row r="574" spans="2:12" ht="14.25" customHeight="1" x14ac:dyDescent="0.3">
      <c r="B574" s="43"/>
      <c r="C574" s="21"/>
      <c r="D574" s="21"/>
      <c r="E574" s="21"/>
      <c r="F574" s="21"/>
      <c r="G574" s="42"/>
      <c r="I574" s="2"/>
    </row>
    <row r="575" spans="2:12" ht="14.25" customHeight="1" x14ac:dyDescent="0.3">
      <c r="B575" s="43"/>
      <c r="C575" s="21"/>
      <c r="D575" s="21"/>
      <c r="E575" s="21"/>
      <c r="F575" s="21"/>
      <c r="G575" s="42"/>
      <c r="I575" s="2"/>
    </row>
    <row r="576" spans="2:12" ht="14.25" customHeight="1" thickBot="1" x14ac:dyDescent="0.35">
      <c r="B576" s="41"/>
      <c r="C576" s="16"/>
      <c r="D576" s="16"/>
      <c r="E576" s="16"/>
      <c r="F576" s="16"/>
      <c r="G576" s="40"/>
      <c r="I576" s="2"/>
    </row>
    <row r="577" spans="2:12" ht="14.25" customHeight="1" thickBot="1" x14ac:dyDescent="0.35">
      <c r="B577" s="8"/>
      <c r="C577" s="10"/>
      <c r="D577" s="10"/>
      <c r="E577" s="10"/>
      <c r="F577" s="10"/>
      <c r="G577" s="10"/>
      <c r="I577" s="2"/>
    </row>
    <row r="578" spans="2:12" ht="14.25" customHeight="1" x14ac:dyDescent="0.3">
      <c r="B578" s="35"/>
      <c r="C578" s="34"/>
      <c r="D578" s="34"/>
      <c r="E578" s="34"/>
      <c r="F578" s="34"/>
      <c r="G578" s="33"/>
      <c r="I578" s="2"/>
    </row>
    <row r="579" spans="2:12" ht="14.25" customHeight="1" x14ac:dyDescent="0.3">
      <c r="B579" s="22"/>
      <c r="C579" s="21"/>
      <c r="D579" s="20"/>
      <c r="E579" s="20"/>
      <c r="F579" s="19"/>
      <c r="G579" s="18"/>
      <c r="I579" s="2"/>
      <c r="L579" s="4"/>
    </row>
    <row r="580" spans="2:12" ht="14.25" customHeight="1" x14ac:dyDescent="0.3">
      <c r="B580" s="28" t="s">
        <v>17</v>
      </c>
      <c r="C580" s="32" t="s">
        <v>16</v>
      </c>
      <c r="D580" s="31" t="s">
        <v>9</v>
      </c>
      <c r="E580" s="31">
        <v>8</v>
      </c>
      <c r="F580" s="30">
        <v>65.02936069377229</v>
      </c>
      <c r="G580" s="29">
        <f>F580*(100-$G$453)/100</f>
        <v>65.02936069377229</v>
      </c>
      <c r="I580" s="2"/>
      <c r="L580" s="4"/>
    </row>
    <row r="581" spans="2:12" ht="14.25" customHeight="1" x14ac:dyDescent="0.3">
      <c r="B581" s="28" t="s">
        <v>8</v>
      </c>
      <c r="C581" s="26" t="s">
        <v>15</v>
      </c>
      <c r="D581" s="25" t="s">
        <v>6</v>
      </c>
      <c r="E581" s="25">
        <v>10</v>
      </c>
      <c r="F581" s="24">
        <v>68.23928848643817</v>
      </c>
      <c r="G581" s="23">
        <f>F581*(100-$G$453)/100</f>
        <v>68.23928848643817</v>
      </c>
      <c r="I581" s="2"/>
      <c r="L581" s="4"/>
    </row>
    <row r="582" spans="2:12" ht="14.25" customHeight="1" x14ac:dyDescent="0.3">
      <c r="B582" s="27"/>
      <c r="C582" s="26" t="s">
        <v>14</v>
      </c>
      <c r="D582" s="25" t="s">
        <v>4</v>
      </c>
      <c r="E582" s="25">
        <v>8</v>
      </c>
      <c r="F582" s="24">
        <v>72.670247635529904</v>
      </c>
      <c r="G582" s="23">
        <f>F582*(100-$G$453)/100</f>
        <v>72.670247635529904</v>
      </c>
      <c r="I582" s="2"/>
      <c r="L582" s="4"/>
    </row>
    <row r="583" spans="2:12" ht="14.25" customHeight="1" x14ac:dyDescent="0.3">
      <c r="B583" s="22"/>
      <c r="C583" s="26" t="s">
        <v>13</v>
      </c>
      <c r="D583" s="25" t="s">
        <v>2</v>
      </c>
      <c r="E583" s="25">
        <v>5</v>
      </c>
      <c r="F583" s="24">
        <v>123.90321279690295</v>
      </c>
      <c r="G583" s="23">
        <f>F583*(100-$G$453)/100</f>
        <v>123.90321279690295</v>
      </c>
      <c r="I583" s="2"/>
      <c r="L583" s="4"/>
    </row>
    <row r="584" spans="2:12" ht="14.25" customHeight="1" x14ac:dyDescent="0.3">
      <c r="B584" s="22"/>
      <c r="C584" s="26" t="s">
        <v>12</v>
      </c>
      <c r="D584" s="25" t="s">
        <v>0</v>
      </c>
      <c r="E584" s="25">
        <v>2</v>
      </c>
      <c r="F584" s="24">
        <v>147.34197965942792</v>
      </c>
      <c r="G584" s="23">
        <f>F584*(100-$G$453)/100</f>
        <v>147.34197965942792</v>
      </c>
      <c r="I584" s="2"/>
    </row>
    <row r="585" spans="2:12" ht="14.25" customHeight="1" x14ac:dyDescent="0.3">
      <c r="B585" s="22"/>
      <c r="C585" s="39"/>
      <c r="D585" s="39"/>
      <c r="E585" s="39"/>
      <c r="F585" s="39"/>
      <c r="G585" s="38"/>
      <c r="I585" s="2"/>
    </row>
    <row r="586" spans="2:12" ht="14.25" customHeight="1" x14ac:dyDescent="0.3">
      <c r="B586" s="22"/>
      <c r="C586" s="39"/>
      <c r="D586" s="39"/>
      <c r="E586" s="39"/>
      <c r="F586" s="39"/>
      <c r="G586" s="38"/>
      <c r="I586" s="2"/>
    </row>
    <row r="587" spans="2:12" ht="14.25" customHeight="1" x14ac:dyDescent="0.3">
      <c r="B587" s="22"/>
      <c r="C587" s="39"/>
      <c r="D587" s="39"/>
      <c r="E587" s="39"/>
      <c r="F587" s="39"/>
      <c r="G587" s="38"/>
      <c r="I587" s="2"/>
    </row>
    <row r="588" spans="2:12" ht="14.25" customHeight="1" thickBot="1" x14ac:dyDescent="0.35">
      <c r="B588" s="17"/>
      <c r="C588" s="37"/>
      <c r="D588" s="37"/>
      <c r="E588" s="37"/>
      <c r="F588" s="37"/>
      <c r="G588" s="36"/>
      <c r="I588" s="2"/>
    </row>
    <row r="589" spans="2:12" ht="14.25" customHeight="1" thickBot="1" x14ac:dyDescent="0.35">
      <c r="B589" s="8"/>
      <c r="C589" s="10"/>
      <c r="D589" s="10"/>
      <c r="E589" s="10"/>
      <c r="F589" s="10"/>
      <c r="G589" s="10"/>
      <c r="I589" s="2"/>
    </row>
    <row r="590" spans="2:12" ht="14.25" customHeight="1" x14ac:dyDescent="0.3">
      <c r="B590" s="35"/>
      <c r="C590" s="34"/>
      <c r="D590" s="34"/>
      <c r="E590" s="34"/>
      <c r="F590" s="34"/>
      <c r="G590" s="33"/>
      <c r="I590" s="2"/>
    </row>
    <row r="591" spans="2:12" ht="14.25" customHeight="1" x14ac:dyDescent="0.3">
      <c r="B591" s="22"/>
      <c r="C591" s="21"/>
      <c r="D591" s="20"/>
      <c r="E591" s="20"/>
      <c r="F591" s="19"/>
      <c r="G591" s="18"/>
      <c r="I591" s="2"/>
      <c r="L591" s="4"/>
    </row>
    <row r="592" spans="2:12" ht="14.25" customHeight="1" x14ac:dyDescent="0.3">
      <c r="B592" s="28" t="s">
        <v>11</v>
      </c>
      <c r="C592" s="32" t="s">
        <v>10</v>
      </c>
      <c r="D592" s="31" t="s">
        <v>9</v>
      </c>
      <c r="E592" s="31">
        <v>8</v>
      </c>
      <c r="F592" s="30">
        <v>64.714661890569758</v>
      </c>
      <c r="G592" s="29">
        <f>F592*(100-$G$453)/100</f>
        <v>64.714661890569758</v>
      </c>
      <c r="I592" s="2"/>
      <c r="L592" s="4"/>
    </row>
    <row r="593" spans="2:12" ht="14.25" customHeight="1" x14ac:dyDescent="0.3">
      <c r="B593" s="28" t="s">
        <v>8</v>
      </c>
      <c r="C593" s="26" t="s">
        <v>7</v>
      </c>
      <c r="D593" s="25" t="s">
        <v>6</v>
      </c>
      <c r="E593" s="25">
        <v>10</v>
      </c>
      <c r="F593" s="24">
        <v>68.23928848643817</v>
      </c>
      <c r="G593" s="23">
        <f>F593*(100-$G$453)/100</f>
        <v>68.23928848643817</v>
      </c>
      <c r="I593" s="2"/>
      <c r="L593" s="4"/>
    </row>
    <row r="594" spans="2:12" ht="14.25" customHeight="1" x14ac:dyDescent="0.3">
      <c r="B594" s="27"/>
      <c r="C594" s="26" t="s">
        <v>5</v>
      </c>
      <c r="D594" s="25" t="s">
        <v>4</v>
      </c>
      <c r="E594" s="25">
        <v>8</v>
      </c>
      <c r="F594" s="24">
        <v>72.670247635529904</v>
      </c>
      <c r="G594" s="23">
        <f>F594*(100-$G$453)/100</f>
        <v>72.670247635529904</v>
      </c>
      <c r="I594" s="2"/>
      <c r="L594" s="4"/>
    </row>
    <row r="595" spans="2:12" ht="14.25" customHeight="1" x14ac:dyDescent="0.3">
      <c r="B595" s="22"/>
      <c r="C595" s="26" t="s">
        <v>3</v>
      </c>
      <c r="D595" s="25" t="s">
        <v>2</v>
      </c>
      <c r="E595" s="25">
        <v>5</v>
      </c>
      <c r="F595" s="24">
        <v>123.32416699901029</v>
      </c>
      <c r="G595" s="23">
        <f>F595*(100-$G$453)/100</f>
        <v>123.32416699901029</v>
      </c>
      <c r="I595" s="2"/>
      <c r="L595" s="4"/>
    </row>
    <row r="596" spans="2:12" ht="14.25" customHeight="1" x14ac:dyDescent="0.3">
      <c r="B596" s="22"/>
      <c r="C596" s="26" t="s">
        <v>1</v>
      </c>
      <c r="D596" s="25" t="s">
        <v>0</v>
      </c>
      <c r="E596" s="25">
        <v>2</v>
      </c>
      <c r="F596" s="24">
        <v>147.34197965942792</v>
      </c>
      <c r="G596" s="23">
        <f>F596*(100-$G$453)/100</f>
        <v>147.34197965942792</v>
      </c>
      <c r="I596" s="2"/>
    </row>
    <row r="597" spans="2:12" x14ac:dyDescent="0.3">
      <c r="B597" s="22"/>
      <c r="C597" s="21"/>
      <c r="D597" s="20"/>
      <c r="E597" s="20"/>
      <c r="F597" s="19"/>
      <c r="G597" s="18"/>
      <c r="I597" s="2"/>
    </row>
    <row r="598" spans="2:12" x14ac:dyDescent="0.3">
      <c r="B598" s="22"/>
      <c r="C598" s="21"/>
      <c r="D598" s="20"/>
      <c r="E598" s="20"/>
      <c r="F598" s="19"/>
      <c r="G598" s="18"/>
      <c r="I598" s="2"/>
    </row>
    <row r="599" spans="2:12" x14ac:dyDescent="0.3">
      <c r="B599" s="22"/>
      <c r="C599" s="21"/>
      <c r="D599" s="20"/>
      <c r="E599" s="20"/>
      <c r="F599" s="19"/>
      <c r="G599" s="18"/>
      <c r="I599" s="2"/>
    </row>
    <row r="600" spans="2:12" ht="14.4" thickBot="1" x14ac:dyDescent="0.35">
      <c r="B600" s="17"/>
      <c r="C600" s="16"/>
      <c r="D600" s="15"/>
      <c r="E600" s="15"/>
      <c r="F600" s="14"/>
      <c r="G600" s="13"/>
      <c r="I600" s="2"/>
    </row>
    <row r="601" spans="2:12" x14ac:dyDescent="0.3">
      <c r="B601" s="8"/>
      <c r="C601" s="7"/>
      <c r="D601" s="5"/>
      <c r="E601" s="5"/>
      <c r="F601" s="4"/>
      <c r="G601" s="3"/>
      <c r="I601" s="2"/>
    </row>
    <row r="602" spans="2:12" x14ac:dyDescent="0.3">
      <c r="C602" s="7"/>
      <c r="D602" s="5"/>
      <c r="E602" s="5"/>
      <c r="F602" s="4"/>
      <c r="G602" s="3"/>
      <c r="I602" s="2"/>
    </row>
    <row r="603" spans="2:12" x14ac:dyDescent="0.3">
      <c r="B603" s="10"/>
      <c r="I603" s="2"/>
    </row>
    <row r="604" spans="2:12" x14ac:dyDescent="0.3">
      <c r="B604" s="9"/>
      <c r="C604" s="7"/>
      <c r="D604" s="5"/>
      <c r="E604" s="5"/>
      <c r="F604" s="4"/>
      <c r="G604" s="3"/>
      <c r="I604" s="2"/>
    </row>
    <row r="605" spans="2:12" x14ac:dyDescent="0.3">
      <c r="B605" s="8"/>
      <c r="C605" s="7"/>
      <c r="D605" s="5"/>
      <c r="E605" s="5"/>
      <c r="F605" s="4"/>
      <c r="G605" s="3"/>
      <c r="I605" s="2"/>
    </row>
    <row r="606" spans="2:12" x14ac:dyDescent="0.3">
      <c r="B606" s="8"/>
      <c r="C606" s="7"/>
      <c r="D606" s="5"/>
      <c r="E606" s="5"/>
      <c r="F606" s="4"/>
      <c r="G606" s="3"/>
      <c r="I606" s="2"/>
    </row>
    <row r="607" spans="2:12" x14ac:dyDescent="0.3">
      <c r="B607" s="8"/>
      <c r="C607" s="7"/>
      <c r="D607" s="5"/>
      <c r="E607" s="5"/>
      <c r="F607" s="4"/>
      <c r="G607" s="3"/>
      <c r="I607" s="2"/>
    </row>
    <row r="608" spans="2:12" x14ac:dyDescent="0.3">
      <c r="B608" s="8"/>
      <c r="C608" s="7"/>
      <c r="D608" s="5"/>
      <c r="E608" s="5"/>
      <c r="F608" s="4"/>
      <c r="G608" s="3"/>
      <c r="I608" s="2"/>
    </row>
    <row r="609" spans="2:9" x14ac:dyDescent="0.3">
      <c r="B609" s="8"/>
      <c r="C609" s="7"/>
      <c r="D609" s="5"/>
      <c r="E609" s="5"/>
      <c r="F609" s="4"/>
      <c r="G609" s="3"/>
      <c r="I609" s="2"/>
    </row>
    <row r="610" spans="2:9" x14ac:dyDescent="0.3">
      <c r="B610" s="8"/>
      <c r="C610" s="7"/>
      <c r="D610" s="5"/>
      <c r="E610" s="5"/>
      <c r="F610" s="4"/>
      <c r="G610" s="3"/>
      <c r="I610" s="2"/>
    </row>
    <row r="611" spans="2:9" x14ac:dyDescent="0.3">
      <c r="B611" s="8"/>
      <c r="C611" s="7"/>
      <c r="D611" s="5"/>
      <c r="E611" s="5"/>
      <c r="F611" s="4"/>
      <c r="G611" s="3"/>
      <c r="I611" s="2"/>
    </row>
    <row r="612" spans="2:9" x14ac:dyDescent="0.3">
      <c r="B612" s="8"/>
      <c r="C612" s="7"/>
      <c r="D612" s="5"/>
      <c r="E612" s="5"/>
      <c r="F612" s="4"/>
      <c r="G612" s="3"/>
      <c r="I612" s="2"/>
    </row>
    <row r="613" spans="2:9" x14ac:dyDescent="0.3">
      <c r="B613" s="8"/>
      <c r="C613" s="7"/>
      <c r="D613" s="5"/>
      <c r="E613" s="5"/>
      <c r="F613" s="4"/>
      <c r="G613" s="3"/>
      <c r="I613" s="2"/>
    </row>
    <row r="614" spans="2:9" x14ac:dyDescent="0.3">
      <c r="B614" s="8"/>
      <c r="C614" s="7"/>
      <c r="D614" s="5"/>
      <c r="E614" s="5"/>
      <c r="F614" s="4"/>
      <c r="G614" s="3"/>
      <c r="I614" s="2"/>
    </row>
    <row r="615" spans="2:9" x14ac:dyDescent="0.3">
      <c r="B615" s="8"/>
      <c r="C615" s="7"/>
      <c r="D615" s="5"/>
      <c r="E615" s="5"/>
      <c r="F615" s="4"/>
      <c r="G615" s="3"/>
      <c r="I615" s="2"/>
    </row>
    <row r="616" spans="2:9" x14ac:dyDescent="0.3">
      <c r="B616" s="8"/>
      <c r="C616" s="7"/>
      <c r="D616" s="5"/>
      <c r="E616" s="5"/>
      <c r="F616" s="4"/>
      <c r="G616" s="3"/>
      <c r="I616" s="2"/>
    </row>
    <row r="617" spans="2:9" x14ac:dyDescent="0.3">
      <c r="C617" s="7"/>
      <c r="D617" s="5"/>
      <c r="E617" s="5"/>
      <c r="F617" s="4"/>
      <c r="G617" s="3"/>
      <c r="I617" s="2"/>
    </row>
    <row r="618" spans="2:9" x14ac:dyDescent="0.3">
      <c r="B618" s="10"/>
      <c r="I618" s="2"/>
    </row>
    <row r="619" spans="2:9" x14ac:dyDescent="0.3">
      <c r="B619" s="9"/>
      <c r="C619" s="7"/>
      <c r="D619" s="5"/>
      <c r="E619" s="5"/>
      <c r="F619" s="4"/>
      <c r="G619" s="3"/>
      <c r="I619" s="2"/>
    </row>
    <row r="620" spans="2:9" x14ac:dyDescent="0.3">
      <c r="B620" s="8"/>
      <c r="C620" s="7"/>
      <c r="D620" s="5"/>
      <c r="E620" s="5"/>
      <c r="F620" s="4"/>
      <c r="G620" s="3"/>
      <c r="I620" s="2"/>
    </row>
    <row r="621" spans="2:9" x14ac:dyDescent="0.3">
      <c r="B621" s="8"/>
      <c r="C621" s="7"/>
      <c r="D621" s="5"/>
      <c r="E621" s="5"/>
      <c r="F621" s="4"/>
      <c r="G621" s="3"/>
      <c r="I621" s="2"/>
    </row>
    <row r="622" spans="2:9" x14ac:dyDescent="0.3">
      <c r="B622" s="8"/>
      <c r="C622" s="7"/>
      <c r="D622" s="5"/>
      <c r="E622" s="5"/>
      <c r="F622" s="4"/>
      <c r="G622" s="3"/>
      <c r="I622" s="2"/>
    </row>
    <row r="623" spans="2:9" x14ac:dyDescent="0.3">
      <c r="B623" s="8"/>
      <c r="C623" s="7"/>
      <c r="D623" s="5"/>
      <c r="E623" s="5"/>
      <c r="F623" s="4"/>
      <c r="G623" s="12"/>
      <c r="H623" s="11"/>
      <c r="I623" s="2"/>
    </row>
    <row r="624" spans="2:9" x14ac:dyDescent="0.3">
      <c r="B624" s="8"/>
      <c r="C624" s="7"/>
      <c r="D624" s="5"/>
      <c r="E624" s="5"/>
      <c r="F624" s="4"/>
      <c r="G624" s="3"/>
      <c r="I624" s="2"/>
    </row>
    <row r="625" spans="2:9" x14ac:dyDescent="0.3">
      <c r="B625" s="8"/>
      <c r="C625" s="7"/>
      <c r="D625" s="5"/>
      <c r="E625" s="5"/>
      <c r="F625" s="4"/>
      <c r="G625" s="3"/>
      <c r="I625" s="2"/>
    </row>
    <row r="626" spans="2:9" x14ac:dyDescent="0.3">
      <c r="B626" s="8"/>
      <c r="C626" s="7"/>
      <c r="D626" s="5"/>
      <c r="E626" s="5"/>
      <c r="F626" s="4"/>
      <c r="G626" s="3"/>
      <c r="I626" s="2"/>
    </row>
    <row r="627" spans="2:9" x14ac:dyDescent="0.3">
      <c r="B627" s="8"/>
      <c r="C627" s="7"/>
      <c r="D627" s="5"/>
      <c r="E627" s="5"/>
      <c r="F627" s="4"/>
      <c r="G627" s="3"/>
      <c r="I627" s="2"/>
    </row>
    <row r="628" spans="2:9" x14ac:dyDescent="0.3">
      <c r="B628" s="8"/>
      <c r="C628" s="7"/>
      <c r="D628" s="5"/>
      <c r="E628" s="5"/>
      <c r="F628" s="4"/>
      <c r="G628" s="3"/>
      <c r="I628" s="2"/>
    </row>
    <row r="629" spans="2:9" x14ac:dyDescent="0.3">
      <c r="B629" s="8"/>
      <c r="C629" s="7"/>
      <c r="D629" s="5"/>
      <c r="E629" s="5"/>
      <c r="F629" s="4"/>
      <c r="G629" s="3"/>
      <c r="I629" s="2"/>
    </row>
    <row r="630" spans="2:9" x14ac:dyDescent="0.3">
      <c r="B630" s="8"/>
      <c r="C630" s="7"/>
      <c r="D630" s="5"/>
      <c r="E630" s="5"/>
      <c r="F630" s="4"/>
      <c r="G630" s="3"/>
      <c r="I630" s="2"/>
    </row>
    <row r="631" spans="2:9" x14ac:dyDescent="0.3">
      <c r="B631" s="8"/>
      <c r="C631" s="7"/>
      <c r="D631" s="5"/>
      <c r="E631" s="5"/>
      <c r="F631" s="4"/>
      <c r="G631" s="3"/>
      <c r="I631" s="2"/>
    </row>
    <row r="632" spans="2:9" x14ac:dyDescent="0.3">
      <c r="C632" s="7"/>
      <c r="D632" s="5"/>
      <c r="E632" s="5"/>
      <c r="F632" s="4"/>
      <c r="G632" s="3"/>
      <c r="I632" s="2"/>
    </row>
    <row r="633" spans="2:9" x14ac:dyDescent="0.3">
      <c r="B633" s="10"/>
      <c r="I633" s="2"/>
    </row>
    <row r="634" spans="2:9" x14ac:dyDescent="0.3">
      <c r="B634" s="9"/>
      <c r="C634" s="7"/>
      <c r="D634" s="5"/>
      <c r="E634" s="5"/>
      <c r="F634" s="4"/>
      <c r="G634" s="3"/>
      <c r="I634" s="2"/>
    </row>
    <row r="635" spans="2:9" x14ac:dyDescent="0.3">
      <c r="B635" s="8"/>
      <c r="C635" s="7"/>
      <c r="D635" s="5"/>
      <c r="E635" s="5"/>
      <c r="F635" s="4"/>
      <c r="G635" s="3"/>
      <c r="I635" s="2"/>
    </row>
    <row r="636" spans="2:9" x14ac:dyDescent="0.3">
      <c r="B636" s="8"/>
      <c r="C636" s="7"/>
      <c r="D636" s="5"/>
      <c r="E636" s="5"/>
      <c r="F636" s="4"/>
      <c r="G636" s="3"/>
      <c r="I636" s="2"/>
    </row>
    <row r="637" spans="2:9" x14ac:dyDescent="0.3">
      <c r="B637" s="8"/>
      <c r="C637" s="7"/>
      <c r="D637" s="5"/>
      <c r="E637" s="5"/>
      <c r="F637" s="4"/>
      <c r="G637" s="3"/>
      <c r="I637" s="2"/>
    </row>
    <row r="638" spans="2:9" x14ac:dyDescent="0.3">
      <c r="B638" s="8"/>
      <c r="C638" s="7"/>
      <c r="D638" s="5"/>
      <c r="E638" s="5"/>
      <c r="F638" s="4"/>
      <c r="G638" s="3"/>
      <c r="I638" s="2"/>
    </row>
    <row r="639" spans="2:9" x14ac:dyDescent="0.3">
      <c r="B639" s="8"/>
      <c r="C639" s="7"/>
      <c r="D639" s="5"/>
      <c r="E639" s="5"/>
      <c r="F639" s="4"/>
      <c r="G639" s="3"/>
      <c r="I639" s="2"/>
    </row>
    <row r="640" spans="2:9" x14ac:dyDescent="0.3">
      <c r="B640" s="8"/>
      <c r="C640" s="7"/>
      <c r="D640" s="5"/>
      <c r="E640" s="5"/>
      <c r="F640" s="4"/>
      <c r="G640" s="3"/>
      <c r="I640" s="2"/>
    </row>
    <row r="641" spans="2:9" x14ac:dyDescent="0.3">
      <c r="C641" s="7"/>
      <c r="D641" s="5"/>
      <c r="E641" s="5"/>
      <c r="F641" s="4"/>
      <c r="G641" s="3"/>
      <c r="I641" s="2"/>
    </row>
    <row r="642" spans="2:9" x14ac:dyDescent="0.3">
      <c r="B642" s="10"/>
      <c r="I642" s="2"/>
    </row>
    <row r="643" spans="2:9" x14ac:dyDescent="0.3">
      <c r="B643" s="9"/>
      <c r="C643" s="7"/>
      <c r="D643" s="5"/>
      <c r="E643" s="5"/>
      <c r="F643" s="4"/>
      <c r="G643" s="3"/>
      <c r="I643" s="2"/>
    </row>
    <row r="644" spans="2:9" x14ac:dyDescent="0.3">
      <c r="B644" s="8"/>
      <c r="C644" s="7"/>
      <c r="D644" s="5"/>
      <c r="E644" s="5"/>
      <c r="F644" s="4"/>
      <c r="G644" s="3"/>
      <c r="I644" s="2"/>
    </row>
    <row r="645" spans="2:9" x14ac:dyDescent="0.3">
      <c r="B645" s="8"/>
      <c r="C645" s="7"/>
      <c r="D645" s="5"/>
      <c r="E645" s="5"/>
      <c r="F645" s="4"/>
      <c r="G645" s="3"/>
      <c r="I645" s="2"/>
    </row>
    <row r="646" spans="2:9" x14ac:dyDescent="0.3">
      <c r="B646" s="8"/>
      <c r="C646" s="7"/>
      <c r="D646" s="5"/>
      <c r="E646" s="5"/>
      <c r="F646" s="4"/>
      <c r="G646" s="3"/>
      <c r="I646" s="2"/>
    </row>
    <row r="647" spans="2:9" x14ac:dyDescent="0.3">
      <c r="B647" s="8"/>
      <c r="C647" s="7"/>
      <c r="D647" s="5"/>
      <c r="E647" s="5"/>
      <c r="F647" s="4"/>
      <c r="G647" s="3"/>
      <c r="I647" s="2"/>
    </row>
    <row r="648" spans="2:9" x14ac:dyDescent="0.3">
      <c r="B648" s="8"/>
      <c r="C648" s="7"/>
      <c r="D648" s="5"/>
      <c r="E648" s="5"/>
      <c r="F648" s="4"/>
      <c r="G648" s="3"/>
      <c r="I648" s="2"/>
    </row>
    <row r="649" spans="2:9" x14ac:dyDescent="0.3">
      <c r="B649" s="8"/>
      <c r="C649" s="7"/>
      <c r="D649" s="5"/>
      <c r="E649" s="5"/>
      <c r="F649" s="4"/>
      <c r="G649" s="3"/>
      <c r="I649" s="2"/>
    </row>
    <row r="650" spans="2:9" x14ac:dyDescent="0.3">
      <c r="C650" s="7"/>
      <c r="D650" s="5"/>
      <c r="E650" s="5"/>
      <c r="F650" s="4"/>
      <c r="G650" s="3"/>
      <c r="I650" s="2"/>
    </row>
    <row r="651" spans="2:9" x14ac:dyDescent="0.3">
      <c r="B651" s="8"/>
      <c r="I651" s="2"/>
    </row>
    <row r="652" spans="2:9" x14ac:dyDescent="0.3">
      <c r="B652" s="10"/>
      <c r="C652" s="7"/>
      <c r="D652" s="5"/>
      <c r="E652" s="5"/>
      <c r="F652" s="4"/>
      <c r="G652" s="3"/>
      <c r="I652" s="2"/>
    </row>
    <row r="653" spans="2:9" x14ac:dyDescent="0.3">
      <c r="B653" s="8"/>
      <c r="C653" s="7"/>
      <c r="D653" s="5"/>
      <c r="E653" s="5"/>
      <c r="F653" s="4"/>
      <c r="G653" s="3"/>
      <c r="I653" s="2"/>
    </row>
    <row r="654" spans="2:9" x14ac:dyDescent="0.3">
      <c r="B654" s="8"/>
      <c r="C654" s="7"/>
      <c r="D654" s="5"/>
      <c r="E654" s="5"/>
      <c r="F654" s="4"/>
      <c r="G654" s="3"/>
      <c r="I654" s="2"/>
    </row>
    <row r="655" spans="2:9" x14ac:dyDescent="0.3">
      <c r="B655" s="8"/>
      <c r="C655" s="7"/>
      <c r="D655" s="5"/>
      <c r="E655" s="5"/>
      <c r="F655" s="4"/>
      <c r="G655" s="3"/>
      <c r="I655" s="2"/>
    </row>
    <row r="656" spans="2:9" x14ac:dyDescent="0.3">
      <c r="B656" s="8"/>
      <c r="C656" s="7"/>
      <c r="D656" s="5"/>
      <c r="E656" s="5"/>
      <c r="F656" s="4"/>
      <c r="G656" s="3"/>
      <c r="I656" s="2"/>
    </row>
    <row r="657" spans="2:9" x14ac:dyDescent="0.3">
      <c r="B657" s="8"/>
      <c r="C657" s="7"/>
      <c r="D657" s="5"/>
      <c r="E657" s="5"/>
      <c r="F657" s="4"/>
      <c r="G657" s="3"/>
      <c r="I657" s="2"/>
    </row>
    <row r="658" spans="2:9" x14ac:dyDescent="0.3">
      <c r="B658" s="8"/>
      <c r="C658" s="7"/>
      <c r="D658" s="5"/>
      <c r="E658" s="5"/>
      <c r="F658" s="4"/>
      <c r="G658" s="3"/>
      <c r="I658" s="2"/>
    </row>
    <row r="659" spans="2:9" x14ac:dyDescent="0.3">
      <c r="B659" s="8"/>
      <c r="C659" s="7"/>
      <c r="D659" s="5"/>
      <c r="E659" s="5"/>
      <c r="F659" s="4"/>
      <c r="G659" s="3"/>
      <c r="I659" s="2"/>
    </row>
    <row r="660" spans="2:9" x14ac:dyDescent="0.3">
      <c r="B660" s="8"/>
      <c r="C660" s="7"/>
      <c r="D660" s="5"/>
      <c r="E660" s="5"/>
      <c r="F660" s="4"/>
      <c r="G660" s="3"/>
      <c r="I660" s="2"/>
    </row>
    <row r="661" spans="2:9" x14ac:dyDescent="0.3">
      <c r="B661" s="10"/>
      <c r="C661" s="7"/>
      <c r="D661" s="5"/>
      <c r="E661" s="5"/>
      <c r="F661" s="4"/>
      <c r="G661" s="3"/>
      <c r="I661" s="2"/>
    </row>
    <row r="662" spans="2:9" x14ac:dyDescent="0.3">
      <c r="B662" s="9"/>
      <c r="C662" s="7"/>
      <c r="D662" s="5"/>
      <c r="E662" s="5"/>
      <c r="F662" s="4"/>
      <c r="G662" s="3"/>
      <c r="I662" s="2"/>
    </row>
    <row r="663" spans="2:9" x14ac:dyDescent="0.3">
      <c r="B663" s="8"/>
      <c r="C663" s="7"/>
      <c r="D663" s="5"/>
      <c r="E663" s="5"/>
      <c r="F663" s="4"/>
      <c r="G663" s="3"/>
      <c r="I663" s="2"/>
    </row>
    <row r="664" spans="2:9" x14ac:dyDescent="0.3">
      <c r="B664" s="8"/>
      <c r="C664" s="7"/>
      <c r="D664" s="5"/>
      <c r="E664" s="5"/>
      <c r="F664" s="4"/>
      <c r="G664" s="3"/>
      <c r="I664" s="2"/>
    </row>
    <row r="665" spans="2:9" x14ac:dyDescent="0.3">
      <c r="B665" s="8"/>
      <c r="C665" s="7"/>
      <c r="D665" s="5"/>
      <c r="E665" s="5"/>
      <c r="F665" s="4"/>
      <c r="G665" s="3"/>
      <c r="I665" s="2"/>
    </row>
    <row r="666" spans="2:9" x14ac:dyDescent="0.3">
      <c r="B666" s="8"/>
      <c r="C666" s="7"/>
      <c r="D666" s="5"/>
      <c r="E666" s="5"/>
      <c r="F666" s="4"/>
      <c r="G666" s="3"/>
      <c r="I666" s="2"/>
    </row>
    <row r="667" spans="2:9" x14ac:dyDescent="0.3">
      <c r="B667" s="8"/>
      <c r="C667" s="7"/>
      <c r="D667" s="5"/>
      <c r="E667" s="5"/>
      <c r="F667" s="4"/>
      <c r="G667" s="3"/>
      <c r="I667" s="2"/>
    </row>
    <row r="668" spans="2:9" x14ac:dyDescent="0.3">
      <c r="B668" s="8"/>
      <c r="C668" s="7"/>
      <c r="D668" s="5"/>
      <c r="E668" s="5"/>
      <c r="F668" s="4"/>
      <c r="G668" s="3"/>
      <c r="I668" s="2"/>
    </row>
    <row r="669" spans="2:9" x14ac:dyDescent="0.3">
      <c r="B669" s="8"/>
      <c r="C669" s="7"/>
      <c r="D669" s="5"/>
      <c r="E669" s="5"/>
      <c r="F669" s="4"/>
      <c r="G669" s="3"/>
      <c r="I669" s="2"/>
    </row>
    <row r="670" spans="2:9" x14ac:dyDescent="0.3">
      <c r="B670" s="8"/>
      <c r="C670" s="7"/>
      <c r="D670" s="5"/>
      <c r="E670" s="5"/>
      <c r="F670" s="4"/>
      <c r="G670" s="3"/>
      <c r="I670" s="2"/>
    </row>
    <row r="671" spans="2:9" x14ac:dyDescent="0.3">
      <c r="B671" s="8"/>
      <c r="C671" s="7"/>
      <c r="D671" s="5"/>
      <c r="E671" s="5"/>
      <c r="F671" s="4"/>
      <c r="G671" s="3"/>
      <c r="I671" s="2"/>
    </row>
    <row r="672" spans="2:9" x14ac:dyDescent="0.3">
      <c r="B672" s="8"/>
      <c r="C672" s="7"/>
      <c r="D672" s="5"/>
      <c r="E672" s="5"/>
      <c r="F672" s="4"/>
      <c r="G672" s="3"/>
      <c r="I672" s="2"/>
    </row>
    <row r="673" spans="2:9" x14ac:dyDescent="0.3">
      <c r="B673" s="8"/>
      <c r="C673" s="7"/>
      <c r="D673" s="5"/>
      <c r="E673" s="5"/>
      <c r="F673" s="4"/>
      <c r="G673" s="3"/>
      <c r="I673" s="2"/>
    </row>
    <row r="674" spans="2:9" x14ac:dyDescent="0.3">
      <c r="B674" s="8"/>
      <c r="C674" s="7"/>
      <c r="D674" s="5"/>
      <c r="E674" s="5"/>
      <c r="F674" s="4"/>
      <c r="G674" s="3"/>
      <c r="I674" s="2"/>
    </row>
    <row r="675" spans="2:9" x14ac:dyDescent="0.3">
      <c r="B675" s="8"/>
      <c r="C675" s="7"/>
      <c r="D675" s="5"/>
      <c r="E675" s="5"/>
      <c r="F675" s="4"/>
      <c r="G675" s="3"/>
      <c r="I675" s="2"/>
    </row>
    <row r="676" spans="2:9" x14ac:dyDescent="0.3">
      <c r="B676" s="8"/>
      <c r="C676" s="7"/>
      <c r="D676" s="5"/>
      <c r="E676" s="5"/>
      <c r="F676" s="4"/>
      <c r="G676" s="3"/>
      <c r="I676" s="2"/>
    </row>
    <row r="677" spans="2:9" x14ac:dyDescent="0.3">
      <c r="B677" s="8"/>
      <c r="C677" s="7"/>
      <c r="D677" s="5"/>
      <c r="E677" s="5"/>
      <c r="F677" s="4"/>
      <c r="G677" s="3"/>
      <c r="I677" s="2"/>
    </row>
    <row r="678" spans="2:9" x14ac:dyDescent="0.3">
      <c r="B678" s="8"/>
      <c r="C678" s="7"/>
      <c r="D678" s="5"/>
      <c r="E678" s="5"/>
      <c r="F678" s="4"/>
      <c r="G678" s="3"/>
      <c r="I678" s="2"/>
    </row>
    <row r="679" spans="2:9" x14ac:dyDescent="0.3">
      <c r="B679" s="8"/>
      <c r="C679" s="7"/>
      <c r="D679" s="5"/>
      <c r="E679" s="5"/>
      <c r="F679" s="4"/>
      <c r="G679" s="3"/>
      <c r="I679" s="2"/>
    </row>
    <row r="680" spans="2:9" x14ac:dyDescent="0.3">
      <c r="B680" s="8"/>
      <c r="C680" s="7"/>
      <c r="D680" s="5"/>
      <c r="E680" s="5"/>
      <c r="F680" s="4"/>
      <c r="G680" s="3"/>
      <c r="I680" s="2"/>
    </row>
    <row r="681" spans="2:9" x14ac:dyDescent="0.3">
      <c r="B681" s="8"/>
      <c r="C681" s="7"/>
      <c r="D681" s="5"/>
      <c r="E681" s="5"/>
      <c r="F681" s="4"/>
      <c r="G681" s="3"/>
      <c r="I681" s="2"/>
    </row>
    <row r="682" spans="2:9" x14ac:dyDescent="0.3">
      <c r="B682" s="10"/>
      <c r="C682" s="7"/>
      <c r="D682" s="5"/>
      <c r="E682" s="5"/>
      <c r="F682" s="4"/>
      <c r="G682" s="3"/>
      <c r="I682" s="2"/>
    </row>
    <row r="683" spans="2:9" x14ac:dyDescent="0.3">
      <c r="B683" s="9"/>
      <c r="C683" s="7"/>
      <c r="D683" s="5"/>
      <c r="E683" s="5"/>
      <c r="F683" s="4"/>
      <c r="G683" s="3"/>
      <c r="I683" s="2"/>
    </row>
    <row r="684" spans="2:9" x14ac:dyDescent="0.3">
      <c r="B684" s="8"/>
      <c r="C684" s="7"/>
      <c r="D684" s="5"/>
      <c r="E684" s="5"/>
      <c r="F684" s="4"/>
      <c r="G684" s="3"/>
      <c r="I684" s="2"/>
    </row>
    <row r="685" spans="2:9" x14ac:dyDescent="0.3">
      <c r="B685" s="8"/>
      <c r="C685" s="7"/>
      <c r="D685" s="5"/>
      <c r="E685" s="5"/>
      <c r="F685" s="4"/>
      <c r="G685" s="3"/>
      <c r="I685" s="2"/>
    </row>
    <row r="686" spans="2:9" x14ac:dyDescent="0.3">
      <c r="B686" s="8"/>
      <c r="C686" s="7"/>
      <c r="D686" s="5"/>
      <c r="E686" s="5"/>
      <c r="F686" s="4"/>
      <c r="G686" s="3"/>
      <c r="I686" s="2"/>
    </row>
    <row r="687" spans="2:9" x14ac:dyDescent="0.3">
      <c r="B687" s="8"/>
      <c r="C687" s="7"/>
      <c r="D687" s="5"/>
      <c r="E687" s="5"/>
      <c r="F687" s="4"/>
      <c r="G687" s="3"/>
      <c r="I687" s="2"/>
    </row>
    <row r="688" spans="2:9" x14ac:dyDescent="0.3">
      <c r="B688" s="8"/>
      <c r="C688" s="7"/>
      <c r="D688" s="5"/>
      <c r="E688" s="5"/>
      <c r="F688" s="4"/>
      <c r="G688" s="3"/>
      <c r="I688" s="2"/>
    </row>
    <row r="689" spans="2:9" x14ac:dyDescent="0.3">
      <c r="B689" s="8"/>
      <c r="C689" s="7"/>
      <c r="D689" s="5"/>
      <c r="E689" s="5"/>
      <c r="F689" s="4"/>
      <c r="G689" s="3"/>
      <c r="I689" s="2"/>
    </row>
    <row r="690" spans="2:9" x14ac:dyDescent="0.3">
      <c r="B690" s="8"/>
      <c r="C690" s="7"/>
      <c r="D690" s="5"/>
      <c r="E690" s="5"/>
      <c r="F690" s="4"/>
      <c r="G690" s="3"/>
      <c r="I690" s="2"/>
    </row>
    <row r="691" spans="2:9" x14ac:dyDescent="0.3">
      <c r="B691" s="8"/>
      <c r="C691" s="7"/>
      <c r="D691" s="5"/>
      <c r="E691" s="5"/>
      <c r="F691" s="4"/>
      <c r="G691" s="3"/>
      <c r="I691" s="2"/>
    </row>
    <row r="692" spans="2:9" x14ac:dyDescent="0.3">
      <c r="B692" s="8"/>
      <c r="C692" s="7"/>
      <c r="D692" s="5"/>
      <c r="E692" s="5"/>
      <c r="F692" s="4"/>
      <c r="G692" s="3"/>
      <c r="I692" s="2"/>
    </row>
    <row r="693" spans="2:9" x14ac:dyDescent="0.3">
      <c r="B693" s="8"/>
      <c r="C693" s="7"/>
      <c r="D693" s="5"/>
      <c r="E693" s="5"/>
      <c r="F693" s="4"/>
      <c r="G693" s="3"/>
      <c r="I693" s="2"/>
    </row>
    <row r="694" spans="2:9" x14ac:dyDescent="0.3">
      <c r="B694" s="8"/>
      <c r="C694" s="7"/>
      <c r="D694" s="5"/>
      <c r="E694" s="5"/>
      <c r="F694" s="4"/>
      <c r="G694" s="3"/>
      <c r="I694" s="2"/>
    </row>
    <row r="695" spans="2:9" x14ac:dyDescent="0.3">
      <c r="B695" s="8"/>
      <c r="C695" s="7"/>
      <c r="D695" s="5"/>
      <c r="E695" s="5"/>
      <c r="F695" s="4"/>
      <c r="G695" s="3"/>
      <c r="I695" s="2"/>
    </row>
    <row r="696" spans="2:9" x14ac:dyDescent="0.3">
      <c r="B696" s="8"/>
      <c r="C696" s="7"/>
      <c r="D696" s="5"/>
      <c r="E696" s="5"/>
      <c r="F696" s="4"/>
      <c r="G696" s="3"/>
    </row>
    <row r="697" spans="2:9" x14ac:dyDescent="0.3">
      <c r="B697" s="8"/>
      <c r="C697" s="7"/>
      <c r="D697" s="5"/>
      <c r="E697" s="5"/>
      <c r="F697" s="4"/>
      <c r="G697" s="3"/>
    </row>
    <row r="698" spans="2:9" x14ac:dyDescent="0.3">
      <c r="B698" s="8"/>
      <c r="C698" s="7"/>
      <c r="D698" s="5"/>
      <c r="E698" s="5"/>
      <c r="F698" s="4"/>
      <c r="G698" s="3"/>
    </row>
    <row r="699" spans="2:9" x14ac:dyDescent="0.3">
      <c r="B699" s="8"/>
      <c r="C699" s="7"/>
      <c r="D699" s="5"/>
      <c r="E699" s="5"/>
      <c r="F699" s="4"/>
      <c r="G699" s="3"/>
    </row>
    <row r="700" spans="2:9" x14ac:dyDescent="0.3">
      <c r="B700" s="8"/>
      <c r="C700" s="7"/>
      <c r="D700" s="5"/>
      <c r="E700" s="5"/>
      <c r="F700" s="4"/>
      <c r="G700" s="3"/>
    </row>
    <row r="701" spans="2:9" x14ac:dyDescent="0.3">
      <c r="B701" s="8"/>
      <c r="C701" s="7"/>
      <c r="D701" s="5"/>
      <c r="E701" s="5"/>
      <c r="F701" s="4"/>
      <c r="G701" s="3"/>
    </row>
    <row r="702" spans="2:9" x14ac:dyDescent="0.3">
      <c r="C702" s="7"/>
      <c r="D702" s="5"/>
      <c r="E702" s="5"/>
      <c r="F702" s="4"/>
      <c r="G702" s="3"/>
    </row>
    <row r="703" spans="2:9" x14ac:dyDescent="0.3">
      <c r="B703" s="10"/>
    </row>
    <row r="704" spans="2:9" x14ac:dyDescent="0.3">
      <c r="B704" s="9"/>
      <c r="C704" s="7"/>
      <c r="D704" s="6"/>
      <c r="E704" s="5"/>
      <c r="F704" s="4"/>
      <c r="G704" s="3"/>
    </row>
    <row r="705" spans="2:7" x14ac:dyDescent="0.3">
      <c r="B705" s="8"/>
      <c r="C705" s="7"/>
      <c r="D705" s="6"/>
      <c r="E705" s="5"/>
      <c r="F705" s="4"/>
      <c r="G705" s="3"/>
    </row>
    <row r="706" spans="2:7" x14ac:dyDescent="0.3">
      <c r="B706" s="8"/>
      <c r="C706" s="7"/>
      <c r="D706" s="6"/>
      <c r="E706" s="5"/>
      <c r="F706" s="4"/>
      <c r="G706" s="3"/>
    </row>
    <row r="707" spans="2:7" x14ac:dyDescent="0.3">
      <c r="B707" s="8"/>
      <c r="C707" s="7"/>
      <c r="D707" s="6"/>
      <c r="E707" s="5"/>
      <c r="F707" s="4"/>
      <c r="G707" s="3"/>
    </row>
    <row r="708" spans="2:7" x14ac:dyDescent="0.3">
      <c r="B708" s="8"/>
      <c r="C708" s="7"/>
      <c r="D708" s="6"/>
      <c r="E708" s="5"/>
      <c r="F708" s="4"/>
      <c r="G708" s="3"/>
    </row>
    <row r="709" spans="2:7" x14ac:dyDescent="0.3">
      <c r="B709" s="8"/>
      <c r="C709" s="7"/>
      <c r="D709" s="6"/>
      <c r="E709" s="5"/>
      <c r="F709" s="4"/>
      <c r="G709" s="3"/>
    </row>
    <row r="710" spans="2:7" x14ac:dyDescent="0.3">
      <c r="B710" s="10"/>
      <c r="C710" s="7"/>
      <c r="D710" s="6"/>
      <c r="E710" s="5"/>
      <c r="F710" s="4"/>
      <c r="G710" s="3"/>
    </row>
    <row r="711" spans="2:7" x14ac:dyDescent="0.3">
      <c r="B711" s="9"/>
      <c r="C711" s="7"/>
      <c r="D711" s="6"/>
      <c r="E711" s="5"/>
      <c r="F711" s="4"/>
      <c r="G711" s="3"/>
    </row>
    <row r="712" spans="2:7" x14ac:dyDescent="0.3">
      <c r="B712" s="8"/>
      <c r="C712" s="7"/>
      <c r="D712" s="6"/>
      <c r="E712" s="5"/>
      <c r="F712" s="4"/>
      <c r="G712" s="3"/>
    </row>
    <row r="713" spans="2:7" x14ac:dyDescent="0.3">
      <c r="B713" s="8"/>
      <c r="C713" s="7"/>
      <c r="D713" s="6"/>
      <c r="E713" s="5"/>
      <c r="F713" s="4"/>
      <c r="G713" s="3"/>
    </row>
    <row r="714" spans="2:7" x14ac:dyDescent="0.3">
      <c r="B714" s="8"/>
      <c r="C714" s="7"/>
      <c r="D714" s="6"/>
      <c r="E714" s="5"/>
      <c r="F714" s="4"/>
      <c r="G714" s="3"/>
    </row>
    <row r="715" spans="2:7" x14ac:dyDescent="0.3">
      <c r="B715" s="8"/>
      <c r="C715" s="7"/>
      <c r="D715" s="6"/>
      <c r="E715" s="5"/>
      <c r="F715" s="4"/>
      <c r="G715" s="3"/>
    </row>
    <row r="716" spans="2:7" x14ac:dyDescent="0.3">
      <c r="C716" s="7"/>
      <c r="D716" s="6"/>
      <c r="E716" s="5"/>
      <c r="F716" s="4"/>
      <c r="G716" s="3"/>
    </row>
  </sheetData>
  <mergeCells count="15">
    <mergeCell ref="C7:G8"/>
    <mergeCell ref="C59:G59"/>
    <mergeCell ref="C61:G62"/>
    <mergeCell ref="C91:G91"/>
    <mergeCell ref="C231:G234"/>
    <mergeCell ref="C238:G241"/>
    <mergeCell ref="C242:G243"/>
    <mergeCell ref="C250:G251"/>
    <mergeCell ref="C36:G37"/>
    <mergeCell ref="B2:G2"/>
    <mergeCell ref="B3:B5"/>
    <mergeCell ref="D3:D5"/>
    <mergeCell ref="E3:E5"/>
    <mergeCell ref="F3:F5"/>
    <mergeCell ref="G3:G4"/>
  </mergeCells>
  <printOptions horizontalCentered="1" verticalCentered="1"/>
  <pageMargins left="0.39370078740157483" right="0.39370078740157483" top="0.51181102362204722" bottom="1.1811023622047245" header="0" footer="0"/>
  <pageSetup scale="81" fitToHeight="0" orientation="portrait" r:id="rId1"/>
  <headerFooter scaleWithDoc="0">
    <oddFooter>&amp;L&amp;"-,Tučné"&amp;9
&amp;10CLEVELINGS s.r.o.&amp;"-,Obyčejné"
Míškovice 238
768 52 Míškovice
Czech Republic&amp;C&amp;G
&amp;R&amp;"Calibri,Obyčejné"&amp;9
Phone:  +420 573 033 029
sales@clevelings.cz
www.clevelings.cz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01. ELECTROFUSION FITTINGS </vt:lpstr>
      <vt:lpstr>'01. ELECTROFUSION FITTINGS '!euro</vt:lpstr>
      <vt:lpstr>'01. ELECTROFUSION FITTINGS '!Názvy_tisku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Randis</dc:creator>
  <cp:lastModifiedBy>Tomáš Randis</cp:lastModifiedBy>
  <dcterms:created xsi:type="dcterms:W3CDTF">2023-09-25T12:42:27Z</dcterms:created>
  <dcterms:modified xsi:type="dcterms:W3CDTF">2023-10-06T08:09:29Z</dcterms:modified>
</cp:coreProperties>
</file>