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NARADI\"/>
    </mc:Choice>
  </mc:AlternateContent>
  <xr:revisionPtr revIDLastSave="0" documentId="13_ncr:1_{9027E850-DB30-42F5-A225-AD4ED9248D3C}" xr6:coauthVersionLast="47" xr6:coauthVersionMax="47" xr10:uidLastSave="{00000000-0000-0000-0000-000000000000}"/>
  <bookViews>
    <workbookView xWindow="-108" yWindow="-108" windowWidth="23256" windowHeight="12456" xr2:uid="{250823A3-196C-4627-9445-E922FCCC9D4D}"/>
  </bookViews>
  <sheets>
    <sheet name="05. STROJE PRO SPOJOVÁNÍ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'[1]14. FLEXIBILNÍ HADICE'!#REF!</definedName>
    <definedName name="HIDROTUBO___PVC_flexible_hose">'[2]14. FLEXIBILNÍ HADICE'!#REF!</definedName>
    <definedName name="Check_valve___Solvent_cement">[3]List5!$B$4</definedName>
    <definedName name="Inlets" localSheetId="0">#REF!</definedName>
    <definedName name="Inlets">#REF!</definedName>
    <definedName name="pomoc" localSheetId="0">#REF!</definedName>
    <definedName name="pomoc">#REF!</definedName>
    <definedName name="PP_Navrtávací_pasy" localSheetId="0">'[4]PP Navrtávací pasy (str.91-92)'!#REF!</definedName>
    <definedName name="PP_Navrtávací_pasy">'[4]PP Navrtávací pasy (str.91-92)'!#REF!</definedName>
    <definedName name="PP_šroubení_a_montážní_klíče">[3]List8!$A$1</definedName>
    <definedName name="ppp">'[4]PP Navrtávací pasy (str.91-92)'!#REF!</definedName>
    <definedName name="přiruby_ocel">'[5]04. PŘÍRUBY'!$B$3</definedName>
    <definedName name="PVC">'[2]14. FLEXIBILNÍ HADICE'!#REF!</definedName>
    <definedName name="stroje_taveni" localSheetId="0">#REF!</definedName>
    <definedName name="stroje_taveni">#REF!</definedName>
    <definedName name="tupo" localSheetId="0">#REF!</definedName>
    <definedName name="tupo">#REF!</definedName>
    <definedName name="tvarovky_na_tupo">'[5]02. TVAROVKY NA TUPO'!$B$3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10" i="1" s="1"/>
  <c r="G19" i="1"/>
  <c r="G28" i="1"/>
  <c r="G37" i="1"/>
  <c r="G46" i="1"/>
  <c r="G55" i="1"/>
  <c r="G65" i="1"/>
  <c r="G67" i="1"/>
  <c r="G73" i="1"/>
  <c r="G81" i="1"/>
  <c r="G90" i="1"/>
  <c r="G98" i="1"/>
  <c r="G106" i="1"/>
  <c r="G114" i="1"/>
  <c r="G127" i="1"/>
  <c r="G135" i="1"/>
  <c r="G143" i="1"/>
  <c r="G150" i="1"/>
  <c r="G152" i="1"/>
  <c r="G159" i="1"/>
  <c r="G161" i="1"/>
  <c r="G162" i="1"/>
  <c r="G163" i="1"/>
  <c r="G164" i="1"/>
  <c r="G165" i="1"/>
  <c r="G166" i="1"/>
  <c r="G167" i="1"/>
  <c r="G171" i="1"/>
  <c r="G174" i="1"/>
  <c r="G176" i="1"/>
  <c r="G178" i="1"/>
  <c r="G179" i="1"/>
  <c r="G180" i="1"/>
  <c r="G181" i="1"/>
  <c r="G186" i="1"/>
  <c r="G194" i="1"/>
  <c r="G196" i="1"/>
  <c r="G198" i="1"/>
  <c r="G203" i="1"/>
  <c r="G206" i="1"/>
  <c r="G209" i="1"/>
  <c r="G215" i="1"/>
  <c r="G216" i="1"/>
  <c r="G217" i="1"/>
  <c r="G218" i="1"/>
  <c r="G226" i="1"/>
  <c r="G232" i="1"/>
  <c r="G234" i="1"/>
  <c r="G236" i="1"/>
  <c r="G241" i="1"/>
  <c r="G246" i="1"/>
  <c r="G248" i="1"/>
  <c r="G250" i="1"/>
  <c r="G255" i="1"/>
  <c r="G257" i="1"/>
  <c r="G259" i="1"/>
  <c r="G264" i="1"/>
  <c r="G269" i="1"/>
  <c r="G273" i="1" s="1"/>
  <c r="G272" i="1"/>
  <c r="G274" i="1" l="1"/>
</calcChain>
</file>

<file path=xl/sharedStrings.xml><?xml version="1.0" encoding="utf-8"?>
<sst xmlns="http://schemas.openxmlformats.org/spreadsheetml/2006/main" count="135" uniqueCount="129">
  <si>
    <t>čistící ubrousky 100 ks</t>
  </si>
  <si>
    <t>sprej 500 ml</t>
  </si>
  <si>
    <t>6011000PES</t>
  </si>
  <si>
    <t>láhev 1 000 ml</t>
  </si>
  <si>
    <t>601000PE</t>
  </si>
  <si>
    <t>PE  /  PP  /  PVDF  /  PB   Č I S T I Č</t>
  </si>
  <si>
    <t xml:space="preserve">čisticí svářečské ubrousky - 150 ks/balení (90% etanolu) </t>
  </si>
  <si>
    <t>C0620475</t>
  </si>
  <si>
    <t>nástroj pro stlačování trubek 20-25-32-40-50-63mm SDR11 (squeezer)</t>
  </si>
  <si>
    <t>C0231202</t>
  </si>
  <si>
    <t>kapesní nástroj O 0-42 mm ke stlačování trubek (squeezer)</t>
  </si>
  <si>
    <t>C0231001</t>
  </si>
  <si>
    <t>kapesní MINI nástroj Ø 0-32 mm ke stlačování trubek (squeezer)</t>
  </si>
  <si>
    <t>C0231002</t>
  </si>
  <si>
    <t>manuální řezačka potrubí pro průměry 110 - 160 mm</t>
  </si>
  <si>
    <t>manuální řezačka potrubí pro průměry 50 - 125 mm</t>
  </si>
  <si>
    <t>manuální řezačka potrubí pro průměry 20 - 63 mm</t>
  </si>
  <si>
    <t xml:space="preserve">řezák plast.trubek 50 -120 mm       </t>
  </si>
  <si>
    <t>C0461228</t>
  </si>
  <si>
    <t>nůžky na trubky HD 63mm DELUX (červené)</t>
  </si>
  <si>
    <t>C046120201</t>
  </si>
  <si>
    <t>nůžky na trubky 42 mm DELUX (žlutočerné)</t>
  </si>
  <si>
    <t>C0461203</t>
  </si>
  <si>
    <t>nůžky na trubky 42 mm (červené)</t>
  </si>
  <si>
    <t>C0461201</t>
  </si>
  <si>
    <t>manuální škrabka na PE potrubí</t>
  </si>
  <si>
    <t>P Ř Í S L U Š E N S T V Í   P R O   O P R A C O V Á N Í   P O T R U B Í</t>
  </si>
  <si>
    <t>GATOR 2 400 automatic Ø 200-400 mm</t>
  </si>
  <si>
    <t>CGATOR400</t>
  </si>
  <si>
    <t>GATOR 2 315 automatic Ø 90-315 mm</t>
  </si>
  <si>
    <t>CGATOR315</t>
  </si>
  <si>
    <t>GATOR 2 250 automatic Ø 63-250 mm</t>
  </si>
  <si>
    <t>CGATOR250</t>
  </si>
  <si>
    <t>GATOR 2 180 automatic Ø 63-180 mm</t>
  </si>
  <si>
    <t>CGATOR180</t>
  </si>
  <si>
    <t>G A T O R   2</t>
  </si>
  <si>
    <t>TE 315 vč. redukčních vložek Ø 90-315 mm</t>
  </si>
  <si>
    <t>TE 250 vč. redukčních vložek Ø 75-250 mm</t>
  </si>
  <si>
    <t>TE 160 vč. redukčních vložek Ø 50-160 mm</t>
  </si>
  <si>
    <t>Hydraulický pro Ø 90-315 mm</t>
  </si>
  <si>
    <t>ZHCB-315</t>
  </si>
  <si>
    <t>Hydraulický pro Ø 63-250 mm</t>
  </si>
  <si>
    <t>ZHCB-250</t>
  </si>
  <si>
    <t>Hydraulický pro Ø 50-160 mm</t>
  </si>
  <si>
    <t>ZHCB-160</t>
  </si>
  <si>
    <t xml:space="preserve">P Ř Í S T R O J E   P R O   S V A Ř O V Á N Í   N A   T U P O </t>
  </si>
  <si>
    <t>pro průměry 140-630 mm, s vázáním</t>
  </si>
  <si>
    <t>redukční vložka d.200</t>
  </si>
  <si>
    <t>redukční vložka d.180</t>
  </si>
  <si>
    <t>redukční vložka d.160</t>
  </si>
  <si>
    <t>redukční vložka d.140</t>
  </si>
  <si>
    <t>pro průměr d.225</t>
  </si>
  <si>
    <t>pro průměry 20-125, 4 redukční vložky 20-25-32-40-50-63-75-90-110 mm</t>
  </si>
  <si>
    <t>pro průměry 20-63, 4 redukční vložky 20-25-32-40-50 mm</t>
  </si>
  <si>
    <t xml:space="preserve">Sada vložek fixačních svorek potrubí 125-90 (4 ks)_x000D_
</t>
  </si>
  <si>
    <t xml:space="preserve">sada vložek 200-180 (4 ks)
</t>
  </si>
  <si>
    <t>C0115110</t>
  </si>
  <si>
    <t xml:space="preserve">sada vložek 180-160 (4 ks)
</t>
  </si>
  <si>
    <t>C0115007</t>
  </si>
  <si>
    <t xml:space="preserve">sada vložek 180-140 (4 ks)
</t>
  </si>
  <si>
    <t>C0115008</t>
  </si>
  <si>
    <t xml:space="preserve">sada vložek 180-125 (4 ks)
</t>
  </si>
  <si>
    <t>C0115004</t>
  </si>
  <si>
    <t xml:space="preserve">sada vložek 180-110 (4 ks)
</t>
  </si>
  <si>
    <t>C0115009</t>
  </si>
  <si>
    <t xml:space="preserve">sada vložek 125-90 (4 ks)
</t>
  </si>
  <si>
    <t>C0115005</t>
  </si>
  <si>
    <t xml:space="preserve">sada vložek 125-63 (4 ks)
</t>
  </si>
  <si>
    <t>C0115006</t>
  </si>
  <si>
    <t xml:space="preserve">fixační svorky s pohyblivým kloubem pro 63, 90, 125, 180, 200mm </t>
  </si>
  <si>
    <t>C0115102</t>
  </si>
  <si>
    <t>F I X A Č N Í   S V O R K Y   S   C E N T R Á L N Í M   P O H Y B L I V Ý M   K L O U B E M - SVAŘOVÁNÍ ELEKTROTVAROVEK</t>
  </si>
  <si>
    <t>servisní svorka 63mm 90° koleno</t>
  </si>
  <si>
    <t>C0110252</t>
  </si>
  <si>
    <t>servisní svorka 90mm pro přímé spojky (4 ks)</t>
  </si>
  <si>
    <t>C0110281</t>
  </si>
  <si>
    <t>C0110205</t>
  </si>
  <si>
    <t>sada servisních objímek 16-20-25-32 mm  (úhlová/přímá)</t>
  </si>
  <si>
    <t>C0108117</t>
  </si>
  <si>
    <t xml:space="preserve"> fixační univerzální svorka  16-20-25-32-40-50-63 mm </t>
  </si>
  <si>
    <t>SUPERCLAMP UNIVERSAL</t>
  </si>
  <si>
    <t>C0108116</t>
  </si>
  <si>
    <t xml:space="preserve"> fixační svorka přímá 16-20-25-32-40-50-63 mm </t>
  </si>
  <si>
    <t>SUPERCLAMP</t>
  </si>
  <si>
    <t xml:space="preserve">F I X A Č N Í   S V O R K Y   K   U C H Y C E N Í   T R U B E K   A   T V A R O V E K </t>
  </si>
  <si>
    <t xml:space="preserve">CHAIN </t>
  </si>
  <si>
    <t>škrabka PE potrubí pro průměry                250 - 800 mm</t>
  </si>
  <si>
    <t>škrabka PE potrubí pro průměry                75 - 315 mm</t>
  </si>
  <si>
    <t>RCT - 315</t>
  </si>
  <si>
    <t>škrabka PE potrubí pro průměry              200 - 400 mm</t>
  </si>
  <si>
    <t>PS - 400</t>
  </si>
  <si>
    <t>škrabka PE potrubí pro průměry                 75 - 180 mm</t>
  </si>
  <si>
    <t>PS - 180</t>
  </si>
  <si>
    <t>rotační škrabka Ø 63-250 mm s kovovým boxem</t>
  </si>
  <si>
    <t>C0105002</t>
  </si>
  <si>
    <t>UNIPREP™ 4</t>
  </si>
  <si>
    <t>rotační ruční škrabka 32-40-50-63 mm servisní sada v kufříku</t>
  </si>
  <si>
    <t>C0107336</t>
  </si>
  <si>
    <t>CALDERPREP PLUS ™</t>
  </si>
  <si>
    <t>rotační ruční škrabka Ø 63x5,8 mm</t>
  </si>
  <si>
    <t>C0107310</t>
  </si>
  <si>
    <t>rotační ruční škrabka Ø 32x3 mm</t>
  </si>
  <si>
    <t>C0107306</t>
  </si>
  <si>
    <t>CALDERPREP ™</t>
  </si>
  <si>
    <t xml:space="preserve">N Á Ř A D Í   A   N Á S T R O J E   P R O   O P R A C O V Á N Í   P E   P O T R U B Í  </t>
  </si>
  <si>
    <t>Polyvaletní ROFUSE 400 TURBO                20 mm - 400 mm</t>
  </si>
  <si>
    <t>ROFUSE400</t>
  </si>
  <si>
    <t xml:space="preserve">P O L Y V A L E N T N Í   R O F U S E   4 0 0   </t>
  </si>
  <si>
    <t>Polyvaletní PEGASUS HC                             20 mm - 800 mm</t>
  </si>
  <si>
    <t>C0101451</t>
  </si>
  <si>
    <t xml:space="preserve">P O L Y V A L E N T N Í   P E G A S U S   H C   </t>
  </si>
  <si>
    <t>Polyvalentní EURO MAXI                              20 mm - 630 mm</t>
  </si>
  <si>
    <t>MAXI</t>
  </si>
  <si>
    <t xml:space="preserve">P O L Y V A L E N T N Í   E U R O   M A X I </t>
  </si>
  <si>
    <t>Polyvalentní EURO MIDI                               20 mm - 400 mm</t>
  </si>
  <si>
    <t>MIDI</t>
  </si>
  <si>
    <t>P O L Y V A L E N T N Í   E U R O   M I D I</t>
  </si>
  <si>
    <t>Polyvalentní EURO JUNIOR                          20 mm - 160 mm</t>
  </si>
  <si>
    <t>JUNIOR</t>
  </si>
  <si>
    <t>P O L Y V A L E N T N Í   E U R O   J U N I O R</t>
  </si>
  <si>
    <t>Polyvaletní BLUEBOX 1.0                            20 mm - 160 mm</t>
  </si>
  <si>
    <t>BLUEBOX</t>
  </si>
  <si>
    <t>P O L Y V A L E N T N Í    B L U E B O X   1.0</t>
  </si>
  <si>
    <t>R A B A T                        ( % )</t>
  </si>
  <si>
    <t xml:space="preserve">C E N A                         ( EUR ) </t>
  </si>
  <si>
    <t xml:space="preserve">P O P I S </t>
  </si>
  <si>
    <t>K Ó D</t>
  </si>
  <si>
    <t>N Á Z E V  / T Y P</t>
  </si>
  <si>
    <t xml:space="preserve">     0 5  &gt;  N Á S T R O J E   P R O   S P O J O V Á N Í   A   O P R A C O V Á N Í   P O L Y E T Y L É N 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</si>
</sst>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9"/>
      <color indexed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4" fillId="0" borderId="0" xfId="1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left"/>
    </xf>
    <xf numFmtId="164" fontId="4" fillId="0" borderId="1" xfId="1" applyNumberFormat="1" applyFont="1" applyBorder="1"/>
    <xf numFmtId="2" fontId="6" fillId="2" borderId="2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/>
    </xf>
    <xf numFmtId="164" fontId="4" fillId="2" borderId="4" xfId="1" applyNumberFormat="1" applyFont="1" applyFill="1" applyBorder="1"/>
    <xf numFmtId="2" fontId="6" fillId="2" borderId="0" xfId="2" applyNumberFormat="1" applyFont="1" applyFill="1" applyAlignment="1">
      <alignment horizontal="center"/>
    </xf>
    <xf numFmtId="2" fontId="7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4" fontId="8" fillId="3" borderId="6" xfId="2" applyNumberFormat="1" applyFont="1" applyFill="1" applyBorder="1" applyAlignment="1">
      <alignment horizontal="center"/>
    </xf>
    <xf numFmtId="2" fontId="6" fillId="2" borderId="7" xfId="2" applyNumberFormat="1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2" fontId="6" fillId="2" borderId="8" xfId="2" applyNumberFormat="1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/>
    </xf>
    <xf numFmtId="164" fontId="4" fillId="0" borderId="9" xfId="1" applyNumberFormat="1" applyFont="1" applyBorder="1"/>
    <xf numFmtId="164" fontId="6" fillId="2" borderId="10" xfId="2" applyNumberFormat="1" applyFont="1" applyFill="1" applyBorder="1" applyAlignment="1">
      <alignment horizontal="center"/>
    </xf>
    <xf numFmtId="164" fontId="6" fillId="2" borderId="10" xfId="2" applyNumberFormat="1" applyFont="1" applyFill="1" applyBorder="1"/>
    <xf numFmtId="0" fontId="6" fillId="2" borderId="10" xfId="2" applyFont="1" applyFill="1" applyBorder="1" applyAlignment="1">
      <alignment horizontal="center"/>
    </xf>
    <xf numFmtId="0" fontId="7" fillId="2" borderId="10" xfId="2" applyFont="1" applyFill="1" applyBorder="1"/>
    <xf numFmtId="0" fontId="5" fillId="2" borderId="11" xfId="2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left"/>
    </xf>
    <xf numFmtId="4" fontId="7" fillId="3" borderId="6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7" fillId="2" borderId="10" xfId="0" applyFont="1" applyFill="1" applyBorder="1"/>
    <xf numFmtId="0" fontId="7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" fontId="7" fillId="0" borderId="4" xfId="0" applyNumberFormat="1" applyFont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4" fontId="7" fillId="3" borderId="13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6" fillId="0" borderId="0" xfId="0" applyNumberFormat="1" applyFont="1"/>
    <xf numFmtId="4" fontId="6" fillId="2" borderId="7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4" fontId="6" fillId="2" borderId="8" xfId="1" applyNumberFormat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0" fillId="2" borderId="5" xfId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vertical="center"/>
    </xf>
    <xf numFmtId="164" fontId="6" fillId="2" borderId="10" xfId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8" xfId="0" applyFont="1" applyFill="1" applyBorder="1"/>
    <xf numFmtId="0" fontId="10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0" fillId="2" borderId="0" xfId="1" applyFont="1" applyFill="1"/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7" fillId="5" borderId="0" xfId="1" applyFont="1" applyFill="1" applyAlignment="1">
      <alignment horizontal="left"/>
    </xf>
    <xf numFmtId="0" fontId="7" fillId="5" borderId="3" xfId="1" applyFont="1" applyFill="1" applyBorder="1" applyAlignment="1">
      <alignment horizontal="left"/>
    </xf>
    <xf numFmtId="0" fontId="7" fillId="5" borderId="5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4" fillId="2" borderId="0" xfId="1" applyFont="1" applyFill="1"/>
    <xf numFmtId="164" fontId="6" fillId="2" borderId="4" xfId="1" applyNumberFormat="1" applyFont="1" applyFill="1" applyBorder="1"/>
    <xf numFmtId="164" fontId="6" fillId="2" borderId="0" xfId="3" applyNumberFormat="1" applyFont="1" applyFill="1" applyBorder="1" applyAlignment="1">
      <alignment horizontal="center"/>
    </xf>
    <xf numFmtId="165" fontId="7" fillId="2" borderId="0" xfId="1" applyNumberFormat="1" applyFont="1" applyFill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/>
    </xf>
    <xf numFmtId="164" fontId="6" fillId="2" borderId="0" xfId="1" applyNumberFormat="1" applyFont="1" applyFill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5" fillId="2" borderId="9" xfId="3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2" borderId="9" xfId="3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vertical="center"/>
    </xf>
    <xf numFmtId="0" fontId="7" fillId="5" borderId="12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6" fillId="4" borderId="18" xfId="3" applyNumberFormat="1" applyFont="1" applyFill="1" applyBorder="1" applyAlignment="1">
      <alignment horizontal="center"/>
    </xf>
    <xf numFmtId="0" fontId="12" fillId="0" borderId="0" xfId="4" applyFont="1" applyFill="1" applyBorder="1" applyAlignment="1" applyProtection="1">
      <alignment horizontal="center" vertical="center" wrapText="1"/>
    </xf>
    <xf numFmtId="4" fontId="7" fillId="3" borderId="4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" fontId="6" fillId="2" borderId="0" xfId="1" applyNumberFormat="1" applyFont="1" applyFill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12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Alignment="1">
      <alignment horizontal="center" vertical="center" wrapText="1"/>
    </xf>
    <xf numFmtId="49" fontId="6" fillId="4" borderId="8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4" borderId="20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</cellXfs>
  <cellStyles count="5">
    <cellStyle name="Hypertextový odkaz 2 2" xfId="4" xr:uid="{96C8C5AD-3B6F-499E-B6F3-A38438744EC0}"/>
    <cellStyle name="Normální" xfId="0" builtinId="0"/>
    <cellStyle name="normální 2 3" xfId="1" xr:uid="{126F3712-69D5-40FF-A2BA-DCE6D6102274}"/>
    <cellStyle name="Normální 6" xfId="2" xr:uid="{51001F59-C18B-4F10-B3FB-0F14B80D03AD}"/>
    <cellStyle name="procent 2 2" xfId="3" xr:uid="{53C7F48B-BF92-4E8B-B090-61F770981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21" Type="http://schemas.openxmlformats.org/officeDocument/2006/relationships/image" Target="../media/image20.jpeg"/><Relationship Id="rId34" Type="http://schemas.openxmlformats.org/officeDocument/2006/relationships/image" Target="../media/image33.jpeg"/><Relationship Id="rId7" Type="http://schemas.openxmlformats.org/officeDocument/2006/relationships/image" Target="../media/image6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33" Type="http://schemas.openxmlformats.org/officeDocument/2006/relationships/image" Target="../media/image32.pn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29" Type="http://schemas.openxmlformats.org/officeDocument/2006/relationships/image" Target="../media/image28.png"/><Relationship Id="rId1" Type="http://schemas.openxmlformats.org/officeDocument/2006/relationships/hyperlink" Target="#'RABATOV&#221; LIST '!A1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31" Type="http://schemas.openxmlformats.org/officeDocument/2006/relationships/image" Target="../media/image30.png"/><Relationship Id="rId4" Type="http://schemas.openxmlformats.org/officeDocument/2006/relationships/image" Target="../media/image3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8" Type="http://schemas.openxmlformats.org/officeDocument/2006/relationships/image" Target="../media/image7.png"/><Relationship Id="rId3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21368</xdr:colOff>
      <xdr:row>1</xdr:row>
      <xdr:rowOff>126889</xdr:rowOff>
    </xdr:from>
    <xdr:ext cx="698722" cy="641572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0D0437-C2A3-43BC-84FA-20523B24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046758" y="302149"/>
          <a:ext cx="698722" cy="641572"/>
        </a:xfrm>
        <a:prstGeom prst="rect">
          <a:avLst/>
        </a:prstGeom>
        <a:noFill/>
      </xdr:spPr>
    </xdr:pic>
    <xdr:clientData/>
  </xdr:oneCellAnchor>
  <xdr:oneCellAnchor>
    <xdr:from>
      <xdr:col>1</xdr:col>
      <xdr:colOff>752475</xdr:colOff>
      <xdr:row>25</xdr:row>
      <xdr:rowOff>161925</xdr:rowOff>
    </xdr:from>
    <xdr:ext cx="1019473" cy="986850"/>
    <xdr:pic>
      <xdr:nvPicPr>
        <xdr:cNvPr id="3" name="Obrázek 2">
          <a:extLst>
            <a:ext uri="{FF2B5EF4-FFF2-40B4-BE49-F238E27FC236}">
              <a16:creationId xmlns:a16="http://schemas.microsoft.com/office/drawing/2014/main" id="{FF548B83-075E-47C0-9550-1B3C916B7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4450080"/>
          <a:ext cx="1019473" cy="986850"/>
        </a:xfrm>
        <a:prstGeom prst="rect">
          <a:avLst/>
        </a:prstGeom>
      </xdr:spPr>
    </xdr:pic>
    <xdr:clientData/>
  </xdr:oneCellAnchor>
  <xdr:oneCellAnchor>
    <xdr:from>
      <xdr:col>1</xdr:col>
      <xdr:colOff>142001</xdr:colOff>
      <xdr:row>169</xdr:row>
      <xdr:rowOff>123825</xdr:rowOff>
    </xdr:from>
    <xdr:ext cx="2107805" cy="825848"/>
    <xdr:pic>
      <xdr:nvPicPr>
        <xdr:cNvPr id="4" name="Picture 2">
          <a:extLst>
            <a:ext uri="{FF2B5EF4-FFF2-40B4-BE49-F238E27FC236}">
              <a16:creationId xmlns:a16="http://schemas.microsoft.com/office/drawing/2014/main" id="{F59DFCFF-59DC-4191-BFCB-BEFBF7BE8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/>
        <a:srcRect/>
        <a:stretch>
          <a:fillRect/>
        </a:stretch>
      </xdr:blipFill>
      <xdr:spPr bwMode="auto">
        <a:xfrm>
          <a:off x="768746" y="29100780"/>
          <a:ext cx="2107805" cy="825848"/>
        </a:xfrm>
        <a:prstGeom prst="rect">
          <a:avLst/>
        </a:prstGeom>
        <a:noFill/>
      </xdr:spPr>
    </xdr:pic>
    <xdr:clientData/>
  </xdr:oneCellAnchor>
  <xdr:oneCellAnchor>
    <xdr:from>
      <xdr:col>1</xdr:col>
      <xdr:colOff>405354</xdr:colOff>
      <xdr:row>174</xdr:row>
      <xdr:rowOff>19050</xdr:rowOff>
    </xdr:from>
    <xdr:ext cx="1732055" cy="1277858"/>
    <xdr:pic>
      <xdr:nvPicPr>
        <xdr:cNvPr id="5" name="Picture 4">
          <a:extLst>
            <a:ext uri="{FF2B5EF4-FFF2-40B4-BE49-F238E27FC236}">
              <a16:creationId xmlns:a16="http://schemas.microsoft.com/office/drawing/2014/main" id="{9E9443C7-16B1-49EE-8C92-BAFB7F36B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/>
        <a:srcRect/>
        <a:stretch>
          <a:fillRect/>
        </a:stretch>
      </xdr:blipFill>
      <xdr:spPr bwMode="auto">
        <a:xfrm>
          <a:off x="1030194" y="29847540"/>
          <a:ext cx="1732055" cy="12778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727235</xdr:colOff>
      <xdr:row>183</xdr:row>
      <xdr:rowOff>47625</xdr:rowOff>
    </xdr:from>
    <xdr:ext cx="1158264" cy="958470"/>
    <xdr:pic>
      <xdr:nvPicPr>
        <xdr:cNvPr id="6" name="Picture 8">
          <a:extLst>
            <a:ext uri="{FF2B5EF4-FFF2-40B4-BE49-F238E27FC236}">
              <a16:creationId xmlns:a16="http://schemas.microsoft.com/office/drawing/2014/main" id="{7283D0DE-D1E4-4429-A325-24B69648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0635" y="31424880"/>
          <a:ext cx="1158264" cy="95847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237392</xdr:colOff>
      <xdr:row>223</xdr:row>
      <xdr:rowOff>85725</xdr:rowOff>
    </xdr:from>
    <xdr:ext cx="1955262" cy="864446"/>
    <xdr:pic>
      <xdr:nvPicPr>
        <xdr:cNvPr id="7" name="Picture 12">
          <a:extLst>
            <a:ext uri="{FF2B5EF4-FFF2-40B4-BE49-F238E27FC236}">
              <a16:creationId xmlns:a16="http://schemas.microsoft.com/office/drawing/2014/main" id="{E5E9FFA9-F2FB-4766-8787-8C46EE2B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/>
        <a:srcRect/>
        <a:stretch>
          <a:fillRect/>
        </a:stretch>
      </xdr:blipFill>
      <xdr:spPr bwMode="auto">
        <a:xfrm>
          <a:off x="867947" y="38320980"/>
          <a:ext cx="1955262" cy="864446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566804</xdr:colOff>
      <xdr:row>244</xdr:row>
      <xdr:rowOff>152400</xdr:rowOff>
    </xdr:from>
    <xdr:ext cx="1242720" cy="1020945"/>
    <xdr:pic>
      <xdr:nvPicPr>
        <xdr:cNvPr id="8" name="Picture 14">
          <a:extLst>
            <a:ext uri="{FF2B5EF4-FFF2-40B4-BE49-F238E27FC236}">
              <a16:creationId xmlns:a16="http://schemas.microsoft.com/office/drawing/2014/main" id="{7477FDD2-83E6-4009-872C-46B406FC3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3549" y="41986200"/>
          <a:ext cx="1242720" cy="102094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28575</xdr:colOff>
      <xdr:row>203</xdr:row>
      <xdr:rowOff>0</xdr:rowOff>
    </xdr:from>
    <xdr:ext cx="2467052" cy="954340"/>
    <xdr:pic>
      <xdr:nvPicPr>
        <xdr:cNvPr id="9" name="Obrázek 8">
          <a:extLst>
            <a:ext uri="{FF2B5EF4-FFF2-40B4-BE49-F238E27FC236}">
              <a16:creationId xmlns:a16="http://schemas.microsoft.com/office/drawing/2014/main" id="{53F01C39-E77E-4009-BF8F-4A388DA67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411676" y="34047994"/>
          <a:ext cx="954340" cy="2467052"/>
        </a:xfrm>
        <a:prstGeom prst="rect">
          <a:avLst/>
        </a:prstGeom>
      </xdr:spPr>
    </xdr:pic>
    <xdr:clientData/>
  </xdr:oneCellAnchor>
  <xdr:oneCellAnchor>
    <xdr:from>
      <xdr:col>1</xdr:col>
      <xdr:colOff>833720</xdr:colOff>
      <xdr:row>16</xdr:row>
      <xdr:rowOff>171450</xdr:rowOff>
    </xdr:from>
    <xdr:ext cx="921270" cy="1044000"/>
    <xdr:pic>
      <xdr:nvPicPr>
        <xdr:cNvPr id="10" name="Obrázek 9">
          <a:extLst>
            <a:ext uri="{FF2B5EF4-FFF2-40B4-BE49-F238E27FC236}">
              <a16:creationId xmlns:a16="http://schemas.microsoft.com/office/drawing/2014/main" id="{883ACED7-E0C4-46C9-B462-ED30BA265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440" y="2910840"/>
          <a:ext cx="921270" cy="1044000"/>
        </a:xfrm>
        <a:prstGeom prst="rect">
          <a:avLst/>
        </a:prstGeom>
      </xdr:spPr>
    </xdr:pic>
    <xdr:clientData/>
  </xdr:oneCellAnchor>
  <xdr:oneCellAnchor>
    <xdr:from>
      <xdr:col>1</xdr:col>
      <xdr:colOff>800101</xdr:colOff>
      <xdr:row>34</xdr:row>
      <xdr:rowOff>171450</xdr:rowOff>
    </xdr:from>
    <xdr:ext cx="858787" cy="1030470"/>
    <xdr:pic>
      <xdr:nvPicPr>
        <xdr:cNvPr id="11" name="Obrázek 10">
          <a:extLst>
            <a:ext uri="{FF2B5EF4-FFF2-40B4-BE49-F238E27FC236}">
              <a16:creationId xmlns:a16="http://schemas.microsoft.com/office/drawing/2014/main" id="{E33C283B-6F6C-4139-879E-54D60729C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1" y="5996940"/>
          <a:ext cx="858787" cy="1030470"/>
        </a:xfrm>
        <a:prstGeom prst="rect">
          <a:avLst/>
        </a:prstGeom>
      </xdr:spPr>
    </xdr:pic>
    <xdr:clientData/>
  </xdr:oneCellAnchor>
  <xdr:oneCellAnchor>
    <xdr:from>
      <xdr:col>1</xdr:col>
      <xdr:colOff>876345</xdr:colOff>
      <xdr:row>43</xdr:row>
      <xdr:rowOff>161925</xdr:rowOff>
    </xdr:from>
    <xdr:ext cx="827790" cy="1020945"/>
    <xdr:pic>
      <xdr:nvPicPr>
        <xdr:cNvPr id="12" name="Obrázek 11">
          <a:extLst>
            <a:ext uri="{FF2B5EF4-FFF2-40B4-BE49-F238E27FC236}">
              <a16:creationId xmlns:a16="http://schemas.microsoft.com/office/drawing/2014/main" id="{DD3E98BB-636E-402E-886F-2C53E28F0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45" y="7536180"/>
          <a:ext cx="827790" cy="1020945"/>
        </a:xfrm>
        <a:prstGeom prst="rect">
          <a:avLst/>
        </a:prstGeom>
      </xdr:spPr>
    </xdr:pic>
    <xdr:clientData/>
  </xdr:oneCellAnchor>
  <xdr:oneCellAnchor>
    <xdr:from>
      <xdr:col>1</xdr:col>
      <xdr:colOff>739194</xdr:colOff>
      <xdr:row>52</xdr:row>
      <xdr:rowOff>171450</xdr:rowOff>
    </xdr:from>
    <xdr:ext cx="1024836" cy="1030247"/>
    <xdr:pic>
      <xdr:nvPicPr>
        <xdr:cNvPr id="13" name="Obrázek 12">
          <a:extLst>
            <a:ext uri="{FF2B5EF4-FFF2-40B4-BE49-F238E27FC236}">
              <a16:creationId xmlns:a16="http://schemas.microsoft.com/office/drawing/2014/main" id="{D332D4B3-A2FC-4531-AF5E-6C5F7D70A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54" y="9083040"/>
          <a:ext cx="1024836" cy="1030247"/>
        </a:xfrm>
        <a:prstGeom prst="rect">
          <a:avLst/>
        </a:prstGeom>
      </xdr:spPr>
    </xdr:pic>
    <xdr:clientData/>
  </xdr:oneCellAnchor>
  <xdr:oneCellAnchor>
    <xdr:from>
      <xdr:col>1</xdr:col>
      <xdr:colOff>819209</xdr:colOff>
      <xdr:row>7</xdr:row>
      <xdr:rowOff>161925</xdr:rowOff>
    </xdr:from>
    <xdr:ext cx="953715" cy="1020945"/>
    <xdr:pic>
      <xdr:nvPicPr>
        <xdr:cNvPr id="14" name="Obrázek 13">
          <a:extLst>
            <a:ext uri="{FF2B5EF4-FFF2-40B4-BE49-F238E27FC236}">
              <a16:creationId xmlns:a16="http://schemas.microsoft.com/office/drawing/2014/main" id="{8853CE61-997B-4046-8616-54EDF516F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549" y="1363980"/>
          <a:ext cx="953715" cy="1020945"/>
        </a:xfrm>
        <a:prstGeom prst="rect">
          <a:avLst/>
        </a:prstGeom>
      </xdr:spPr>
    </xdr:pic>
    <xdr:clientData/>
  </xdr:oneCellAnchor>
  <xdr:oneCellAnchor>
    <xdr:from>
      <xdr:col>1</xdr:col>
      <xdr:colOff>304804</xdr:colOff>
      <xdr:row>64</xdr:row>
      <xdr:rowOff>28582</xdr:rowOff>
    </xdr:from>
    <xdr:ext cx="2013234" cy="679995"/>
    <xdr:pic>
      <xdr:nvPicPr>
        <xdr:cNvPr id="15" name="Obrázek 14">
          <a:extLst>
            <a:ext uri="{FF2B5EF4-FFF2-40B4-BE49-F238E27FC236}">
              <a16:creationId xmlns:a16="http://schemas.microsoft.com/office/drawing/2014/main" id="{4F38FD1A-2CA0-4AE1-8697-C52163E32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454" y="10999477"/>
          <a:ext cx="2013234" cy="679995"/>
        </a:xfrm>
        <a:prstGeom prst="rect">
          <a:avLst/>
        </a:prstGeom>
      </xdr:spPr>
    </xdr:pic>
    <xdr:clientData/>
  </xdr:oneCellAnchor>
  <xdr:oneCellAnchor>
    <xdr:from>
      <xdr:col>1</xdr:col>
      <xdr:colOff>819151</xdr:colOff>
      <xdr:row>71</xdr:row>
      <xdr:rowOff>161925</xdr:rowOff>
    </xdr:from>
    <xdr:ext cx="885993" cy="852375"/>
    <xdr:pic>
      <xdr:nvPicPr>
        <xdr:cNvPr id="16" name="Obrázek 15">
          <a:extLst>
            <a:ext uri="{FF2B5EF4-FFF2-40B4-BE49-F238E27FC236}">
              <a16:creationId xmlns:a16="http://schemas.microsoft.com/office/drawing/2014/main" id="{4541012E-17DE-4C4B-AADB-BA185EA72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1" y="12336780"/>
          <a:ext cx="885993" cy="852375"/>
        </a:xfrm>
        <a:prstGeom prst="rect">
          <a:avLst/>
        </a:prstGeom>
      </xdr:spPr>
    </xdr:pic>
    <xdr:clientData/>
  </xdr:oneCellAnchor>
  <xdr:oneCellAnchor>
    <xdr:from>
      <xdr:col>1</xdr:col>
      <xdr:colOff>819150</xdr:colOff>
      <xdr:row>79</xdr:row>
      <xdr:rowOff>161925</xdr:rowOff>
    </xdr:from>
    <xdr:ext cx="881552" cy="852375"/>
    <xdr:pic>
      <xdr:nvPicPr>
        <xdr:cNvPr id="17" name="Obrázek 16">
          <a:extLst>
            <a:ext uri="{FF2B5EF4-FFF2-40B4-BE49-F238E27FC236}">
              <a16:creationId xmlns:a16="http://schemas.microsoft.com/office/drawing/2014/main" id="{3A628399-1A08-4A84-A49A-FEFEAA19E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13708380"/>
          <a:ext cx="881552" cy="852375"/>
        </a:xfrm>
        <a:prstGeom prst="rect">
          <a:avLst/>
        </a:prstGeom>
      </xdr:spPr>
    </xdr:pic>
    <xdr:clientData/>
  </xdr:oneCellAnchor>
  <xdr:oneCellAnchor>
    <xdr:from>
      <xdr:col>1</xdr:col>
      <xdr:colOff>209551</xdr:colOff>
      <xdr:row>88</xdr:row>
      <xdr:rowOff>57150</xdr:rowOff>
    </xdr:from>
    <xdr:ext cx="2171700" cy="777502"/>
    <xdr:pic>
      <xdr:nvPicPr>
        <xdr:cNvPr id="18" name="Picture 2">
          <a:extLst>
            <a:ext uri="{FF2B5EF4-FFF2-40B4-BE49-F238E27FC236}">
              <a16:creationId xmlns:a16="http://schemas.microsoft.com/office/drawing/2014/main" id="{41C61DCA-F4C2-4382-87AA-51F10EC91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/>
        <a:srcRect/>
        <a:stretch>
          <a:fillRect/>
        </a:stretch>
      </xdr:blipFill>
      <xdr:spPr bwMode="auto">
        <a:xfrm>
          <a:off x="834391" y="15140940"/>
          <a:ext cx="2171700" cy="777502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561979</xdr:colOff>
      <xdr:row>95</xdr:row>
      <xdr:rowOff>161925</xdr:rowOff>
    </xdr:from>
    <xdr:ext cx="1532338" cy="900000"/>
    <xdr:pic>
      <xdr:nvPicPr>
        <xdr:cNvPr id="19" name="Picture 4">
          <a:extLst>
            <a:ext uri="{FF2B5EF4-FFF2-40B4-BE49-F238E27FC236}">
              <a16:creationId xmlns:a16="http://schemas.microsoft.com/office/drawing/2014/main" id="{F5B701B9-0289-4AFD-B333-F45203F2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/>
        <a:srcRect/>
        <a:stretch>
          <a:fillRect/>
        </a:stretch>
      </xdr:blipFill>
      <xdr:spPr bwMode="auto">
        <a:xfrm>
          <a:off x="1188724" y="16451580"/>
          <a:ext cx="15323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476256</xdr:colOff>
      <xdr:row>103</xdr:row>
      <xdr:rowOff>142875</xdr:rowOff>
    </xdr:from>
    <xdr:ext cx="1543038" cy="900000"/>
    <xdr:pic>
      <xdr:nvPicPr>
        <xdr:cNvPr id="20" name="Picture 6">
          <a:extLst>
            <a:ext uri="{FF2B5EF4-FFF2-40B4-BE49-F238E27FC236}">
              <a16:creationId xmlns:a16="http://schemas.microsoft.com/office/drawing/2014/main" id="{70ED22C1-C224-4974-AA2D-E3FDE59D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/>
        <a:srcRect/>
        <a:stretch>
          <a:fillRect/>
        </a:stretch>
      </xdr:blipFill>
      <xdr:spPr bwMode="auto">
        <a:xfrm>
          <a:off x="1101096" y="17800320"/>
          <a:ext cx="15430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272424</xdr:colOff>
      <xdr:row>110</xdr:row>
      <xdr:rowOff>139372</xdr:rowOff>
    </xdr:from>
    <xdr:ext cx="662682" cy="1008000"/>
    <xdr:pic>
      <xdr:nvPicPr>
        <xdr:cNvPr id="21" name="Obrázek 20">
          <a:extLst>
            <a:ext uri="{FF2B5EF4-FFF2-40B4-BE49-F238E27FC236}">
              <a16:creationId xmlns:a16="http://schemas.microsoft.com/office/drawing/2014/main" id="{C524638C-0C69-46C0-BC45-B4D03D416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744445">
          <a:off x="902979" y="18995062"/>
          <a:ext cx="662682" cy="1008000"/>
        </a:xfrm>
        <a:prstGeom prst="rect">
          <a:avLst/>
        </a:prstGeom>
      </xdr:spPr>
    </xdr:pic>
    <xdr:clientData/>
  </xdr:oneCellAnchor>
  <xdr:oneCellAnchor>
    <xdr:from>
      <xdr:col>1</xdr:col>
      <xdr:colOff>571551</xdr:colOff>
      <xdr:row>132</xdr:row>
      <xdr:rowOff>161925</xdr:rowOff>
    </xdr:from>
    <xdr:ext cx="1312853" cy="852375"/>
    <xdr:pic>
      <xdr:nvPicPr>
        <xdr:cNvPr id="22" name="Obrázek 21">
          <a:extLst>
            <a:ext uri="{FF2B5EF4-FFF2-40B4-BE49-F238E27FC236}">
              <a16:creationId xmlns:a16="http://schemas.microsoft.com/office/drawing/2014/main" id="{60DE3660-6DBE-4899-9CFC-A92FFFC44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0201" y="22795230"/>
          <a:ext cx="1312853" cy="852375"/>
        </a:xfrm>
        <a:prstGeom prst="rect">
          <a:avLst/>
        </a:prstGeom>
      </xdr:spPr>
    </xdr:pic>
    <xdr:clientData/>
  </xdr:oneCellAnchor>
  <xdr:oneCellAnchor>
    <xdr:from>
      <xdr:col>1</xdr:col>
      <xdr:colOff>581025</xdr:colOff>
      <xdr:row>124</xdr:row>
      <xdr:rowOff>161925</xdr:rowOff>
    </xdr:from>
    <xdr:ext cx="1294699" cy="852375"/>
    <xdr:pic>
      <xdr:nvPicPr>
        <xdr:cNvPr id="23" name="Obrázek 22">
          <a:extLst>
            <a:ext uri="{FF2B5EF4-FFF2-40B4-BE49-F238E27FC236}">
              <a16:creationId xmlns:a16="http://schemas.microsoft.com/office/drawing/2014/main" id="{AB9EEC77-61BC-47D6-B6E2-722D8E1D4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1580" y="21423630"/>
          <a:ext cx="1294699" cy="852375"/>
        </a:xfrm>
        <a:prstGeom prst="rect">
          <a:avLst/>
        </a:prstGeom>
      </xdr:spPr>
    </xdr:pic>
    <xdr:clientData/>
  </xdr:oneCellAnchor>
  <xdr:oneCellAnchor>
    <xdr:from>
      <xdr:col>1</xdr:col>
      <xdr:colOff>762000</xdr:colOff>
      <xdr:row>139</xdr:row>
      <xdr:rowOff>114300</xdr:rowOff>
    </xdr:from>
    <xdr:ext cx="954000" cy="1020945"/>
    <xdr:pic>
      <xdr:nvPicPr>
        <xdr:cNvPr id="24" name="Obrázek 23">
          <a:extLst>
            <a:ext uri="{FF2B5EF4-FFF2-40B4-BE49-F238E27FC236}">
              <a16:creationId xmlns:a16="http://schemas.microsoft.com/office/drawing/2014/main" id="{C0180BB0-DEF5-4F9E-B89A-5B5CF8D1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23945850"/>
          <a:ext cx="954000" cy="1020945"/>
        </a:xfrm>
        <a:prstGeom prst="rect">
          <a:avLst/>
        </a:prstGeom>
      </xdr:spPr>
    </xdr:pic>
    <xdr:clientData/>
  </xdr:oneCellAnchor>
  <xdr:oneCellAnchor>
    <xdr:from>
      <xdr:col>1</xdr:col>
      <xdr:colOff>609673</xdr:colOff>
      <xdr:row>147</xdr:row>
      <xdr:rowOff>114300</xdr:rowOff>
    </xdr:from>
    <xdr:ext cx="1278315" cy="1020945"/>
    <xdr:pic>
      <xdr:nvPicPr>
        <xdr:cNvPr id="25" name="Obrázek 24">
          <a:extLst>
            <a:ext uri="{FF2B5EF4-FFF2-40B4-BE49-F238E27FC236}">
              <a16:creationId xmlns:a16="http://schemas.microsoft.com/office/drawing/2014/main" id="{CA04A515-6B16-4B87-A8F2-3DAECFCAD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323" y="25317450"/>
          <a:ext cx="1278315" cy="1020945"/>
        </a:xfrm>
        <a:prstGeom prst="rect">
          <a:avLst/>
        </a:prstGeom>
      </xdr:spPr>
    </xdr:pic>
    <xdr:clientData/>
  </xdr:oneCellAnchor>
  <xdr:oneCellAnchor>
    <xdr:from>
      <xdr:col>1</xdr:col>
      <xdr:colOff>676269</xdr:colOff>
      <xdr:row>158</xdr:row>
      <xdr:rowOff>0</xdr:rowOff>
    </xdr:from>
    <xdr:ext cx="1171519" cy="1431990"/>
    <xdr:pic>
      <xdr:nvPicPr>
        <xdr:cNvPr id="26" name="Obrázek 25">
          <a:extLst>
            <a:ext uri="{FF2B5EF4-FFF2-40B4-BE49-F238E27FC236}">
              <a16:creationId xmlns:a16="http://schemas.microsoft.com/office/drawing/2014/main" id="{4B5DA9CA-125C-4861-8219-3FCE88FA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89" y="27089100"/>
          <a:ext cx="1171519" cy="1431990"/>
        </a:xfrm>
        <a:prstGeom prst="rect">
          <a:avLst/>
        </a:prstGeom>
      </xdr:spPr>
    </xdr:pic>
    <xdr:clientData/>
  </xdr:oneCellAnchor>
  <xdr:oneCellAnchor>
    <xdr:from>
      <xdr:col>1</xdr:col>
      <xdr:colOff>276225</xdr:colOff>
      <xdr:row>165</xdr:row>
      <xdr:rowOff>57187</xdr:rowOff>
    </xdr:from>
    <xdr:ext cx="1837905" cy="311864"/>
    <xdr:pic>
      <xdr:nvPicPr>
        <xdr:cNvPr id="27" name="Obrázek 26">
          <a:extLst>
            <a:ext uri="{FF2B5EF4-FFF2-40B4-BE49-F238E27FC236}">
              <a16:creationId xmlns:a16="http://schemas.microsoft.com/office/drawing/2014/main" id="{EA20F5CC-6621-4677-8E94-19CF392C0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0" y="28342627"/>
          <a:ext cx="1837905" cy="311864"/>
        </a:xfrm>
        <a:prstGeom prst="rect">
          <a:avLst/>
        </a:prstGeom>
      </xdr:spPr>
    </xdr:pic>
    <xdr:clientData/>
  </xdr:oneCellAnchor>
  <xdr:oneCellAnchor>
    <xdr:from>
      <xdr:col>1</xdr:col>
      <xdr:colOff>1104900</xdr:colOff>
      <xdr:row>234</xdr:row>
      <xdr:rowOff>38105</xdr:rowOff>
    </xdr:from>
    <xdr:ext cx="1296000" cy="546489"/>
    <xdr:pic>
      <xdr:nvPicPr>
        <xdr:cNvPr id="28" name="Obrázek 27">
          <a:extLst>
            <a:ext uri="{FF2B5EF4-FFF2-40B4-BE49-F238E27FC236}">
              <a16:creationId xmlns:a16="http://schemas.microsoft.com/office/drawing/2014/main" id="{6BBCD50E-BF4B-42B7-926B-9732492AB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0157405"/>
          <a:ext cx="1296000" cy="546489"/>
        </a:xfrm>
        <a:prstGeom prst="rect">
          <a:avLst/>
        </a:prstGeom>
      </xdr:spPr>
    </xdr:pic>
    <xdr:clientData/>
  </xdr:oneCellAnchor>
  <xdr:oneCellAnchor>
    <xdr:from>
      <xdr:col>1</xdr:col>
      <xdr:colOff>95258</xdr:colOff>
      <xdr:row>234</xdr:row>
      <xdr:rowOff>66677</xdr:rowOff>
    </xdr:from>
    <xdr:ext cx="975810" cy="592628"/>
    <xdr:pic>
      <xdr:nvPicPr>
        <xdr:cNvPr id="29" name="Obrázek 28">
          <a:extLst>
            <a:ext uri="{FF2B5EF4-FFF2-40B4-BE49-F238E27FC236}">
              <a16:creationId xmlns:a16="http://schemas.microsoft.com/office/drawing/2014/main" id="{662ECE57-342B-4D22-855E-43515757C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098" y="40184072"/>
          <a:ext cx="975810" cy="592628"/>
        </a:xfrm>
        <a:prstGeom prst="rect">
          <a:avLst/>
        </a:prstGeom>
      </xdr:spPr>
    </xdr:pic>
    <xdr:clientData/>
  </xdr:oneCellAnchor>
  <xdr:oneCellAnchor>
    <xdr:from>
      <xdr:col>1</xdr:col>
      <xdr:colOff>323852</xdr:colOff>
      <xdr:row>230</xdr:row>
      <xdr:rowOff>57150</xdr:rowOff>
    </xdr:from>
    <xdr:ext cx="1727006" cy="625140"/>
    <xdr:pic>
      <xdr:nvPicPr>
        <xdr:cNvPr id="30" name="Obrázek 29">
          <a:extLst>
            <a:ext uri="{FF2B5EF4-FFF2-40B4-BE49-F238E27FC236}">
              <a16:creationId xmlns:a16="http://schemas.microsoft.com/office/drawing/2014/main" id="{54F4C8D0-EC0B-4C38-B862-CEFAA4B13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8692" y="39486840"/>
          <a:ext cx="1727006" cy="625140"/>
        </a:xfrm>
        <a:prstGeom prst="rect">
          <a:avLst/>
        </a:prstGeom>
      </xdr:spPr>
    </xdr:pic>
    <xdr:clientData/>
  </xdr:oneCellAnchor>
  <xdr:oneCellAnchor>
    <xdr:from>
      <xdr:col>1</xdr:col>
      <xdr:colOff>722774</xdr:colOff>
      <xdr:row>239</xdr:row>
      <xdr:rowOff>34702</xdr:rowOff>
    </xdr:from>
    <xdr:ext cx="896190" cy="611731"/>
    <xdr:pic>
      <xdr:nvPicPr>
        <xdr:cNvPr id="31" name="Obrázek 30">
          <a:extLst>
            <a:ext uri="{FF2B5EF4-FFF2-40B4-BE49-F238E27FC236}">
              <a16:creationId xmlns:a16="http://schemas.microsoft.com/office/drawing/2014/main" id="{35C9E9FA-D789-4F1D-ADFF-CBFED638C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398403" y="40869023"/>
          <a:ext cx="611731" cy="896190"/>
        </a:xfrm>
        <a:prstGeom prst="rect">
          <a:avLst/>
        </a:prstGeom>
      </xdr:spPr>
    </xdr:pic>
    <xdr:clientData/>
  </xdr:oneCellAnchor>
  <xdr:oneCellAnchor>
    <xdr:from>
      <xdr:col>1</xdr:col>
      <xdr:colOff>456593</xdr:colOff>
      <xdr:row>254</xdr:row>
      <xdr:rowOff>19050</xdr:rowOff>
    </xdr:from>
    <xdr:ext cx="506307" cy="1030470"/>
    <xdr:pic>
      <xdr:nvPicPr>
        <xdr:cNvPr id="32" name="Obrázek 31">
          <a:extLst>
            <a:ext uri="{FF2B5EF4-FFF2-40B4-BE49-F238E27FC236}">
              <a16:creationId xmlns:a16="http://schemas.microsoft.com/office/drawing/2014/main" id="{FCF3BC94-C47E-4626-BCF2-D0C1DA705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5243" y="43563540"/>
          <a:ext cx="506307" cy="1030470"/>
        </a:xfrm>
        <a:prstGeom prst="rect">
          <a:avLst/>
        </a:prstGeom>
      </xdr:spPr>
    </xdr:pic>
    <xdr:clientData/>
  </xdr:oneCellAnchor>
  <xdr:oneCellAnchor>
    <xdr:from>
      <xdr:col>1</xdr:col>
      <xdr:colOff>1352550</xdr:colOff>
      <xdr:row>254</xdr:row>
      <xdr:rowOff>19050</xdr:rowOff>
    </xdr:from>
    <xdr:ext cx="781562" cy="1030470"/>
    <xdr:pic>
      <xdr:nvPicPr>
        <xdr:cNvPr id="33" name="Obrázek 32">
          <a:extLst>
            <a:ext uri="{FF2B5EF4-FFF2-40B4-BE49-F238E27FC236}">
              <a16:creationId xmlns:a16="http://schemas.microsoft.com/office/drawing/2014/main" id="{4C2C795D-F166-4386-8969-FE37030B7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43563540"/>
          <a:ext cx="781562" cy="1030470"/>
        </a:xfrm>
        <a:prstGeom prst="rect">
          <a:avLst/>
        </a:prstGeom>
      </xdr:spPr>
    </xdr:pic>
    <xdr:clientData/>
  </xdr:oneCellAnchor>
  <xdr:oneCellAnchor>
    <xdr:from>
      <xdr:col>1</xdr:col>
      <xdr:colOff>962031</xdr:colOff>
      <xdr:row>262</xdr:row>
      <xdr:rowOff>28575</xdr:rowOff>
    </xdr:from>
    <xdr:ext cx="553824" cy="661140"/>
    <xdr:pic>
      <xdr:nvPicPr>
        <xdr:cNvPr id="34" name="Obrázek 33">
          <a:extLst>
            <a:ext uri="{FF2B5EF4-FFF2-40B4-BE49-F238E27FC236}">
              <a16:creationId xmlns:a16="http://schemas.microsoft.com/office/drawing/2014/main" id="{FB185A48-9826-43BF-9763-7ED3833AC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11" y="44946570"/>
          <a:ext cx="553824" cy="661140"/>
        </a:xfrm>
        <a:prstGeom prst="rect">
          <a:avLst/>
        </a:prstGeom>
      </xdr:spPr>
    </xdr:pic>
    <xdr:clientData/>
  </xdr:oneCellAnchor>
  <xdr:oneCellAnchor>
    <xdr:from>
      <xdr:col>1</xdr:col>
      <xdr:colOff>57159</xdr:colOff>
      <xdr:row>213</xdr:row>
      <xdr:rowOff>161925</xdr:rowOff>
    </xdr:from>
    <xdr:ext cx="2491140" cy="1020945"/>
    <xdr:pic>
      <xdr:nvPicPr>
        <xdr:cNvPr id="35" name="Obrázek 34">
          <a:extLst>
            <a:ext uri="{FF2B5EF4-FFF2-40B4-BE49-F238E27FC236}">
              <a16:creationId xmlns:a16="http://schemas.microsoft.com/office/drawing/2014/main" id="{6E948E73-AD92-4790-B4B2-CFABCF897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1999" y="36682680"/>
          <a:ext cx="2491140" cy="1020945"/>
        </a:xfrm>
        <a:prstGeom prst="rect">
          <a:avLst/>
        </a:prstGeom>
      </xdr:spPr>
    </xdr:pic>
    <xdr:clientData/>
  </xdr:oneCellAnchor>
  <xdr:oneCellAnchor>
    <xdr:from>
      <xdr:col>1</xdr:col>
      <xdr:colOff>85729</xdr:colOff>
      <xdr:row>193</xdr:row>
      <xdr:rowOff>66675</xdr:rowOff>
    </xdr:from>
    <xdr:ext cx="2453624" cy="966090"/>
    <xdr:pic>
      <xdr:nvPicPr>
        <xdr:cNvPr id="36" name="Obrázek 35">
          <a:extLst>
            <a:ext uri="{FF2B5EF4-FFF2-40B4-BE49-F238E27FC236}">
              <a16:creationId xmlns:a16="http://schemas.microsoft.com/office/drawing/2014/main" id="{8C0E422C-F0DF-4859-BEB3-CFA83850A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284" y="33154620"/>
          <a:ext cx="2453624" cy="966090"/>
        </a:xfrm>
        <a:prstGeom prst="rect">
          <a:avLst/>
        </a:prstGeom>
      </xdr:spPr>
    </xdr:pic>
    <xdr:clientData/>
  </xdr:oneCellAnchor>
  <xdr:oneCellAnchor>
    <xdr:from>
      <xdr:col>1</xdr:col>
      <xdr:colOff>384316</xdr:colOff>
      <xdr:row>269</xdr:row>
      <xdr:rowOff>84897</xdr:rowOff>
    </xdr:from>
    <xdr:ext cx="1759078" cy="1296000"/>
    <xdr:pic>
      <xdr:nvPicPr>
        <xdr:cNvPr id="37" name="Obrázek 36" descr="all.jpg">
          <a:extLst>
            <a:ext uri="{FF2B5EF4-FFF2-40B4-BE49-F238E27FC236}">
              <a16:creationId xmlns:a16="http://schemas.microsoft.com/office/drawing/2014/main" id="{6E37649B-3DF7-4F67-B71C-BDB40D86F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/>
        <a:stretch>
          <a:fillRect/>
        </a:stretch>
      </xdr:blipFill>
      <xdr:spPr>
        <a:xfrm>
          <a:off x="1012966" y="46206852"/>
          <a:ext cx="1759078" cy="1296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pie%20-%20C&#780;ESKY&#769;%20CENI&#769;K%20CZK%20%20N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CEN&#205;K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CEN&#205;K%20EU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EUR.xlsx" TargetMode="External"/><Relationship Id="rId1" Type="http://schemas.openxmlformats.org/officeDocument/2006/relationships/externalLinkPath" Target="/Users/tomas/Desktop/Nov&#225;%20slo&#382;ka/2/CEN&#205;K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7. PP SVĚRNÉ VENTILY"/>
      <sheetName val="04. OCELOVÉ PŘÍRUBY, PP"/>
      <sheetName val="05. STROJE PRO SPOJOVÁNÍ"/>
      <sheetName val="06. PP SVĚRNÉ SPOJKY"/>
      <sheetName val="PP PREMIUM a PP svěrné ventily"/>
      <sheetName val="Universální svěrné spojky"/>
      <sheetName val="Nářadí"/>
      <sheetName val="08. NAVRTÁVACÍ SPOJKY"/>
      <sheetName val="09. PLASTOVÉ ŠROUBENÍ"/>
      <sheetName val="PVC Tlakové tvarovky"/>
      <sheetName val="11. PVC TLAKOVÉ VENTILY"/>
      <sheetName val="12. PVC ZPĚTNÉ KLAPKY"/>
      <sheetName val="PVC,PE Lepidlo a čistič BISSON"/>
      <sheetName val="14. FLEXIBILNÍ HADICE"/>
      <sheetName val="15. PVC TLAKOVÉ POTRUBÍ"/>
      <sheetName val="16. PE TLAKOVÉ POTRUBÍ"/>
      <sheetName val="PRICING"/>
      <sheetName val="Opravné pasy"/>
    </sheetNames>
    <sheetDataSet>
      <sheetData sheetId="0">
        <row r="23">
          <cell r="J2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06. PP SVĚRNÉ SPOJKY"/>
      <sheetName val="07. PP SVĚRNÉ VENTILY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3">
          <cell r="J13">
            <v>0</v>
          </cell>
        </row>
        <row r="21">
          <cell r="J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A9F3-BFE5-4A0B-A5B7-6A9DF9934833}">
  <sheetPr>
    <tabColor theme="2"/>
  </sheetPr>
  <dimension ref="B1:T277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8.6640625" style="6" customWidth="1"/>
    <col min="3" max="3" width="10.88671875" style="5" customWidth="1"/>
    <col min="4" max="4" width="16.5546875" style="4" customWidth="1"/>
    <col min="5" max="5" width="15.33203125" style="1" customWidth="1"/>
    <col min="6" max="6" width="14.33203125" style="3" customWidth="1"/>
    <col min="7" max="7" width="14.33203125" style="2" customWidth="1"/>
    <col min="8" max="8" width="2.109375" style="1" customWidth="1"/>
    <col min="9" max="16384" width="9.109375" style="1"/>
  </cols>
  <sheetData>
    <row r="1" spans="2:9" ht="12.75" customHeight="1" x14ac:dyDescent="0.2"/>
    <row r="2" spans="2:9" ht="20.85" customHeight="1" x14ac:dyDescent="0.2">
      <c r="B2" s="210" t="s">
        <v>128</v>
      </c>
      <c r="C2" s="211"/>
      <c r="D2" s="211"/>
      <c r="E2" s="211"/>
      <c r="F2" s="211"/>
      <c r="G2" s="212"/>
      <c r="H2" s="190"/>
    </row>
    <row r="3" spans="2:9" ht="14.25" customHeight="1" x14ac:dyDescent="0.2">
      <c r="B3" s="213" t="s">
        <v>127</v>
      </c>
      <c r="C3" s="216" t="s">
        <v>126</v>
      </c>
      <c r="D3" s="219" t="s">
        <v>125</v>
      </c>
      <c r="E3" s="219"/>
      <c r="F3" s="222" t="s">
        <v>124</v>
      </c>
      <c r="G3" s="225" t="s">
        <v>123</v>
      </c>
    </row>
    <row r="4" spans="2:9" ht="14.25" customHeight="1" x14ac:dyDescent="0.2">
      <c r="B4" s="214"/>
      <c r="C4" s="217"/>
      <c r="D4" s="220"/>
      <c r="E4" s="220"/>
      <c r="F4" s="223"/>
      <c r="G4" s="226"/>
    </row>
    <row r="5" spans="2:9" ht="14.25" customHeight="1" x14ac:dyDescent="0.3">
      <c r="B5" s="215"/>
      <c r="C5" s="218"/>
      <c r="D5" s="221"/>
      <c r="E5" s="221"/>
      <c r="F5" s="224"/>
      <c r="G5" s="189">
        <f>'[2]RABATOVÝ LIST '!J13</f>
        <v>0</v>
      </c>
    </row>
    <row r="6" spans="2:9" ht="9.9" customHeight="1" thickBot="1" x14ac:dyDescent="0.25">
      <c r="B6" s="132"/>
      <c r="C6" s="181"/>
      <c r="D6" s="180"/>
      <c r="E6" s="180"/>
      <c r="F6" s="179"/>
      <c r="G6" s="178"/>
    </row>
    <row r="7" spans="2:9" ht="14.25" customHeight="1" x14ac:dyDescent="0.3">
      <c r="B7" s="156"/>
      <c r="C7" s="121"/>
      <c r="D7" s="121"/>
      <c r="E7" s="121"/>
      <c r="F7" s="119"/>
      <c r="G7" s="188"/>
    </row>
    <row r="8" spans="2:9" ht="14.25" customHeight="1" x14ac:dyDescent="0.3">
      <c r="B8" s="116" t="s">
        <v>122</v>
      </c>
      <c r="C8" s="115"/>
      <c r="D8" s="115"/>
      <c r="E8" s="115"/>
      <c r="F8" s="114"/>
      <c r="G8" s="162"/>
    </row>
    <row r="9" spans="2:9" ht="14.25" customHeight="1" x14ac:dyDescent="0.3">
      <c r="B9" s="108"/>
      <c r="C9" s="168"/>
      <c r="D9" s="115"/>
      <c r="E9" s="115"/>
      <c r="F9" s="114"/>
      <c r="G9" s="162"/>
    </row>
    <row r="10" spans="2:9" ht="14.25" customHeight="1" x14ac:dyDescent="0.3">
      <c r="B10" s="155"/>
      <c r="C10" s="204" t="s">
        <v>121</v>
      </c>
      <c r="D10" s="206" t="s">
        <v>120</v>
      </c>
      <c r="E10" s="206"/>
      <c r="F10" s="208">
        <v>1595</v>
      </c>
      <c r="G10" s="191">
        <f>F10*(100-$G$5)/100</f>
        <v>1595</v>
      </c>
      <c r="I10" s="158"/>
    </row>
    <row r="11" spans="2:9" ht="14.25" customHeight="1" x14ac:dyDescent="0.3">
      <c r="B11" s="155"/>
      <c r="C11" s="204"/>
      <c r="D11" s="206"/>
      <c r="E11" s="206"/>
      <c r="F11" s="208"/>
      <c r="G11" s="191"/>
      <c r="I11" s="158"/>
    </row>
    <row r="12" spans="2:9" ht="14.25" customHeight="1" x14ac:dyDescent="0.3">
      <c r="B12" s="155"/>
      <c r="C12" s="205"/>
      <c r="D12" s="207"/>
      <c r="E12" s="207"/>
      <c r="F12" s="209"/>
      <c r="G12" s="192"/>
      <c r="I12" s="158"/>
    </row>
    <row r="13" spans="2:9" ht="14.25" customHeight="1" x14ac:dyDescent="0.3">
      <c r="B13" s="155"/>
      <c r="C13" s="146"/>
      <c r="D13" s="146"/>
      <c r="E13" s="146"/>
      <c r="F13" s="187"/>
      <c r="G13" s="144"/>
    </row>
    <row r="14" spans="2:9" ht="14.25" customHeight="1" thickBot="1" x14ac:dyDescent="0.35">
      <c r="B14" s="154"/>
      <c r="C14" s="143"/>
      <c r="D14" s="143"/>
      <c r="E14" s="143"/>
      <c r="F14" s="186"/>
      <c r="G14" s="141"/>
    </row>
    <row r="15" spans="2:9" ht="9.9" customHeight="1" thickBot="1" x14ac:dyDescent="0.25">
      <c r="B15" s="132"/>
      <c r="C15" s="181"/>
      <c r="D15" s="180"/>
      <c r="E15" s="180"/>
      <c r="F15" s="179"/>
      <c r="G15" s="178"/>
    </row>
    <row r="16" spans="2:9" ht="14.25" customHeight="1" x14ac:dyDescent="0.3">
      <c r="B16" s="177"/>
      <c r="C16" s="185"/>
      <c r="D16" s="184"/>
      <c r="E16" s="184"/>
      <c r="F16" s="183"/>
      <c r="G16" s="182"/>
      <c r="I16" s="158"/>
    </row>
    <row r="17" spans="2:9" ht="14.25" customHeight="1" x14ac:dyDescent="0.3">
      <c r="B17" s="172" t="s">
        <v>119</v>
      </c>
      <c r="C17" s="168"/>
      <c r="D17" s="167"/>
      <c r="E17" s="167"/>
      <c r="F17" s="171"/>
      <c r="G17" s="170"/>
      <c r="I17" s="158"/>
    </row>
    <row r="18" spans="2:9" ht="14.25" customHeight="1" x14ac:dyDescent="0.3">
      <c r="B18" s="169"/>
      <c r="C18" s="168"/>
      <c r="D18" s="167"/>
      <c r="E18" s="166"/>
      <c r="F18" s="165"/>
      <c r="G18" s="164"/>
      <c r="I18" s="158"/>
    </row>
    <row r="19" spans="2:9" ht="14.25" customHeight="1" x14ac:dyDescent="0.3">
      <c r="B19" s="155"/>
      <c r="C19" s="204" t="s">
        <v>118</v>
      </c>
      <c r="D19" s="206" t="s">
        <v>117</v>
      </c>
      <c r="E19" s="206"/>
      <c r="F19" s="208">
        <v>1688</v>
      </c>
      <c r="G19" s="191">
        <f>F19*(100-$G$5)/100</f>
        <v>1688</v>
      </c>
      <c r="I19" s="158"/>
    </row>
    <row r="20" spans="2:9" ht="14.25" customHeight="1" x14ac:dyDescent="0.3">
      <c r="B20" s="155"/>
      <c r="C20" s="204"/>
      <c r="D20" s="206"/>
      <c r="E20" s="206"/>
      <c r="F20" s="208"/>
      <c r="G20" s="191"/>
      <c r="I20" s="158"/>
    </row>
    <row r="21" spans="2:9" ht="14.25" customHeight="1" x14ac:dyDescent="0.3">
      <c r="B21" s="155"/>
      <c r="C21" s="205"/>
      <c r="D21" s="207"/>
      <c r="E21" s="207"/>
      <c r="F21" s="209"/>
      <c r="G21" s="192"/>
      <c r="I21" s="158"/>
    </row>
    <row r="22" spans="2:9" ht="14.25" customHeight="1" x14ac:dyDescent="0.3">
      <c r="B22" s="155"/>
      <c r="C22" s="115"/>
      <c r="D22" s="115"/>
      <c r="E22" s="115"/>
      <c r="F22" s="115"/>
      <c r="G22" s="162"/>
      <c r="I22" s="158"/>
    </row>
    <row r="23" spans="2:9" ht="14.25" customHeight="1" thickBot="1" x14ac:dyDescent="0.35">
      <c r="B23" s="154"/>
      <c r="C23" s="161"/>
      <c r="D23" s="161"/>
      <c r="E23" s="161"/>
      <c r="F23" s="161"/>
      <c r="G23" s="160"/>
      <c r="I23" s="158"/>
    </row>
    <row r="24" spans="2:9" ht="9.9" customHeight="1" thickBot="1" x14ac:dyDescent="0.25">
      <c r="B24" s="132"/>
      <c r="C24" s="181"/>
      <c r="D24" s="180"/>
      <c r="E24" s="180"/>
      <c r="F24" s="179"/>
      <c r="G24" s="178"/>
    </row>
    <row r="25" spans="2:9" ht="14.25" customHeight="1" x14ac:dyDescent="0.3">
      <c r="B25" s="177"/>
      <c r="C25" s="185"/>
      <c r="D25" s="184"/>
      <c r="E25" s="184"/>
      <c r="F25" s="183"/>
      <c r="G25" s="182"/>
      <c r="I25" s="158"/>
    </row>
    <row r="26" spans="2:9" ht="14.25" customHeight="1" x14ac:dyDescent="0.3">
      <c r="B26" s="172" t="s">
        <v>116</v>
      </c>
      <c r="C26" s="168"/>
      <c r="D26" s="167"/>
      <c r="E26" s="167"/>
      <c r="F26" s="171"/>
      <c r="G26" s="170"/>
      <c r="I26" s="158"/>
    </row>
    <row r="27" spans="2:9" ht="14.25" customHeight="1" x14ac:dyDescent="0.3">
      <c r="B27" s="169"/>
      <c r="C27" s="168"/>
      <c r="D27" s="167"/>
      <c r="E27" s="166"/>
      <c r="F27" s="165"/>
      <c r="G27" s="164"/>
      <c r="I27" s="158"/>
    </row>
    <row r="28" spans="2:9" ht="14.25" customHeight="1" x14ac:dyDescent="0.3">
      <c r="B28" s="155"/>
      <c r="C28" s="204" t="s">
        <v>115</v>
      </c>
      <c r="D28" s="206" t="s">
        <v>114</v>
      </c>
      <c r="E28" s="206"/>
      <c r="F28" s="208">
        <v>2485</v>
      </c>
      <c r="G28" s="191">
        <f>F28*(100-$G$5)/100</f>
        <v>2485</v>
      </c>
      <c r="I28" s="158"/>
    </row>
    <row r="29" spans="2:9" ht="14.25" customHeight="1" x14ac:dyDescent="0.3">
      <c r="B29" s="155"/>
      <c r="C29" s="204"/>
      <c r="D29" s="206"/>
      <c r="E29" s="206"/>
      <c r="F29" s="208"/>
      <c r="G29" s="191"/>
      <c r="I29" s="158"/>
    </row>
    <row r="30" spans="2:9" ht="14.25" customHeight="1" x14ac:dyDescent="0.3">
      <c r="B30" s="155"/>
      <c r="C30" s="205"/>
      <c r="D30" s="207"/>
      <c r="E30" s="207"/>
      <c r="F30" s="209"/>
      <c r="G30" s="192"/>
      <c r="I30" s="158"/>
    </row>
    <row r="31" spans="2:9" ht="14.25" customHeight="1" x14ac:dyDescent="0.3">
      <c r="B31" s="108"/>
      <c r="C31" s="115"/>
      <c r="D31" s="115"/>
      <c r="E31" s="115"/>
      <c r="F31" s="115"/>
      <c r="G31" s="162"/>
      <c r="I31" s="158"/>
    </row>
    <row r="32" spans="2:9" ht="14.25" customHeight="1" thickBot="1" x14ac:dyDescent="0.35">
      <c r="B32" s="107"/>
      <c r="C32" s="161"/>
      <c r="D32" s="161"/>
      <c r="E32" s="161"/>
      <c r="F32" s="161"/>
      <c r="G32" s="160"/>
      <c r="I32" s="158"/>
    </row>
    <row r="33" spans="2:20" ht="9.9" customHeight="1" thickBot="1" x14ac:dyDescent="0.25">
      <c r="B33" s="132"/>
      <c r="C33" s="181"/>
      <c r="D33" s="180"/>
      <c r="E33" s="180"/>
      <c r="F33" s="179"/>
      <c r="G33" s="178"/>
    </row>
    <row r="34" spans="2:20" ht="14.25" customHeight="1" x14ac:dyDescent="0.2">
      <c r="B34" s="177"/>
      <c r="C34" s="176"/>
      <c r="D34" s="175"/>
      <c r="E34" s="175"/>
      <c r="F34" s="174"/>
      <c r="G34" s="173"/>
    </row>
    <row r="35" spans="2:20" ht="14.25" customHeight="1" x14ac:dyDescent="0.3">
      <c r="B35" s="172" t="s">
        <v>113</v>
      </c>
      <c r="C35" s="168"/>
      <c r="D35" s="167"/>
      <c r="E35" s="167"/>
      <c r="F35" s="171"/>
      <c r="G35" s="170"/>
    </row>
    <row r="36" spans="2:20" s="163" customFormat="1" ht="14.25" customHeight="1" x14ac:dyDescent="0.3">
      <c r="B36" s="169"/>
      <c r="C36" s="168"/>
      <c r="D36" s="167"/>
      <c r="E36" s="166"/>
      <c r="F36" s="165"/>
      <c r="G36" s="16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4.25" customHeight="1" x14ac:dyDescent="0.3">
      <c r="B37" s="108"/>
      <c r="C37" s="227" t="s">
        <v>112</v>
      </c>
      <c r="D37" s="229" t="s">
        <v>111</v>
      </c>
      <c r="E37" s="229"/>
      <c r="F37" s="208">
        <v>4471</v>
      </c>
      <c r="G37" s="191">
        <f>F37*(100-$G$5)/100</f>
        <v>4471</v>
      </c>
      <c r="I37" s="158"/>
    </row>
    <row r="38" spans="2:20" ht="14.25" customHeight="1" x14ac:dyDescent="0.3">
      <c r="B38" s="108"/>
      <c r="C38" s="227"/>
      <c r="D38" s="229"/>
      <c r="E38" s="229"/>
      <c r="F38" s="208"/>
      <c r="G38" s="191"/>
      <c r="I38" s="158"/>
    </row>
    <row r="39" spans="2:20" ht="14.25" customHeight="1" x14ac:dyDescent="0.3">
      <c r="B39" s="108"/>
      <c r="C39" s="228"/>
      <c r="D39" s="230"/>
      <c r="E39" s="230"/>
      <c r="F39" s="209"/>
      <c r="G39" s="192"/>
      <c r="I39" s="158"/>
    </row>
    <row r="40" spans="2:20" ht="14.25" customHeight="1" x14ac:dyDescent="0.3">
      <c r="B40" s="108"/>
      <c r="C40" s="115"/>
      <c r="D40" s="115"/>
      <c r="E40" s="115"/>
      <c r="F40" s="115"/>
      <c r="G40" s="162"/>
      <c r="I40" s="158"/>
    </row>
    <row r="41" spans="2:20" ht="14.25" customHeight="1" thickBot="1" x14ac:dyDescent="0.35">
      <c r="B41" s="107"/>
      <c r="C41" s="161"/>
      <c r="D41" s="161"/>
      <c r="E41" s="161"/>
      <c r="F41" s="161"/>
      <c r="G41" s="160"/>
      <c r="I41" s="158"/>
    </row>
    <row r="42" spans="2:20" ht="9.9" customHeight="1" thickBot="1" x14ac:dyDescent="0.35">
      <c r="B42" s="153"/>
      <c r="C42" s="159"/>
      <c r="D42" s="159"/>
      <c r="E42" s="159"/>
      <c r="F42" s="132"/>
      <c r="G42" s="159"/>
      <c r="I42" s="158"/>
    </row>
    <row r="43" spans="2:20" ht="14.25" customHeight="1" x14ac:dyDescent="0.3">
      <c r="B43" s="151"/>
      <c r="C43" s="150"/>
      <c r="D43" s="150"/>
      <c r="E43" s="150"/>
      <c r="F43" s="120"/>
      <c r="G43" s="149"/>
    </row>
    <row r="44" spans="2:20" ht="14.25" customHeight="1" x14ac:dyDescent="0.3">
      <c r="B44" s="157" t="s">
        <v>110</v>
      </c>
      <c r="C44" s="148"/>
      <c r="D44" s="101"/>
      <c r="E44" s="101"/>
      <c r="F44" s="102"/>
      <c r="G44" s="147"/>
    </row>
    <row r="45" spans="2:20" ht="14.25" customHeight="1" x14ac:dyDescent="0.3">
      <c r="B45" s="108"/>
      <c r="C45" s="101"/>
      <c r="D45" s="101"/>
      <c r="E45" s="101"/>
      <c r="F45" s="102"/>
      <c r="G45" s="147"/>
    </row>
    <row r="46" spans="2:20" ht="14.25" customHeight="1" x14ac:dyDescent="0.3">
      <c r="B46" s="108"/>
      <c r="C46" s="204" t="s">
        <v>109</v>
      </c>
      <c r="D46" s="206" t="s">
        <v>108</v>
      </c>
      <c r="E46" s="206"/>
      <c r="F46" s="208">
        <v>3475</v>
      </c>
      <c r="G46" s="191">
        <f>F46*(100-$G$5)/100</f>
        <v>3475</v>
      </c>
    </row>
    <row r="47" spans="2:20" ht="14.25" customHeight="1" x14ac:dyDescent="0.3">
      <c r="B47" s="108"/>
      <c r="C47" s="204"/>
      <c r="D47" s="206"/>
      <c r="E47" s="206"/>
      <c r="F47" s="208"/>
      <c r="G47" s="191"/>
    </row>
    <row r="48" spans="2:20" ht="14.25" customHeight="1" x14ac:dyDescent="0.3">
      <c r="B48" s="108"/>
      <c r="C48" s="205"/>
      <c r="D48" s="207"/>
      <c r="E48" s="207"/>
      <c r="F48" s="209"/>
      <c r="G48" s="192"/>
    </row>
    <row r="49" spans="2:7" ht="14.25" customHeight="1" x14ac:dyDescent="0.3">
      <c r="B49" s="108"/>
      <c r="C49" s="146"/>
      <c r="D49" s="146"/>
      <c r="E49" s="146"/>
      <c r="F49" s="145"/>
      <c r="G49" s="144"/>
    </row>
    <row r="50" spans="2:7" ht="14.25" customHeight="1" thickBot="1" x14ac:dyDescent="0.35">
      <c r="B50" s="107"/>
      <c r="C50" s="143"/>
      <c r="D50" s="143"/>
      <c r="E50" s="143"/>
      <c r="F50" s="142"/>
      <c r="G50" s="141"/>
    </row>
    <row r="51" spans="2:7" ht="9.9" customHeight="1" thickBot="1" x14ac:dyDescent="0.35">
      <c r="B51" s="153"/>
      <c r="C51" s="146"/>
      <c r="D51" s="146"/>
      <c r="E51" s="146"/>
      <c r="F51" s="145"/>
      <c r="G51" s="146"/>
    </row>
    <row r="52" spans="2:7" ht="14.25" customHeight="1" x14ac:dyDescent="0.3">
      <c r="B52" s="156"/>
      <c r="C52" s="150"/>
      <c r="D52" s="150"/>
      <c r="E52" s="150"/>
      <c r="F52" s="120"/>
      <c r="G52" s="149"/>
    </row>
    <row r="53" spans="2:7" ht="14.25" customHeight="1" x14ac:dyDescent="0.3">
      <c r="B53" s="116" t="s">
        <v>107</v>
      </c>
      <c r="C53" s="148"/>
      <c r="D53" s="101"/>
      <c r="E53" s="101"/>
      <c r="F53" s="102"/>
      <c r="G53" s="147"/>
    </row>
    <row r="54" spans="2:7" ht="14.25" customHeight="1" x14ac:dyDescent="0.3">
      <c r="B54" s="108"/>
      <c r="C54" s="101"/>
      <c r="D54" s="101"/>
      <c r="E54" s="101"/>
      <c r="F54" s="102"/>
      <c r="G54" s="147"/>
    </row>
    <row r="55" spans="2:7" ht="14.25" customHeight="1" x14ac:dyDescent="0.3">
      <c r="B55" s="155"/>
      <c r="C55" s="204" t="s">
        <v>106</v>
      </c>
      <c r="D55" s="206" t="s">
        <v>105</v>
      </c>
      <c r="E55" s="206"/>
      <c r="F55" s="208">
        <v>4502</v>
      </c>
      <c r="G55" s="191">
        <f>F55*(100-$G$5)/100</f>
        <v>4502</v>
      </c>
    </row>
    <row r="56" spans="2:7" ht="14.25" customHeight="1" x14ac:dyDescent="0.3">
      <c r="B56" s="155"/>
      <c r="C56" s="204"/>
      <c r="D56" s="206"/>
      <c r="E56" s="206"/>
      <c r="F56" s="208"/>
      <c r="G56" s="191"/>
    </row>
    <row r="57" spans="2:7" ht="14.25" customHeight="1" x14ac:dyDescent="0.3">
      <c r="B57" s="155"/>
      <c r="C57" s="205"/>
      <c r="D57" s="207"/>
      <c r="E57" s="207"/>
      <c r="F57" s="209"/>
      <c r="G57" s="192"/>
    </row>
    <row r="58" spans="2:7" ht="14.25" customHeight="1" x14ac:dyDescent="0.3">
      <c r="B58" s="155"/>
      <c r="C58" s="146"/>
      <c r="D58" s="146"/>
      <c r="E58" s="146"/>
      <c r="F58" s="145"/>
      <c r="G58" s="144"/>
    </row>
    <row r="59" spans="2:7" ht="14.25" customHeight="1" thickBot="1" x14ac:dyDescent="0.35">
      <c r="B59" s="154"/>
      <c r="C59" s="143"/>
      <c r="D59" s="143"/>
      <c r="E59" s="143"/>
      <c r="F59" s="142"/>
      <c r="G59" s="141"/>
    </row>
    <row r="60" spans="2:7" ht="14.25" customHeight="1" x14ac:dyDescent="0.3">
      <c r="B60" s="153"/>
      <c r="C60" s="146"/>
      <c r="D60" s="146"/>
      <c r="E60" s="146"/>
      <c r="F60" s="145"/>
      <c r="G60" s="146"/>
    </row>
    <row r="61" spans="2:7" ht="14.25" customHeight="1" x14ac:dyDescent="0.2">
      <c r="B61" s="236" t="s">
        <v>104</v>
      </c>
      <c r="C61" s="236"/>
      <c r="D61" s="236"/>
      <c r="E61" s="236"/>
      <c r="F61" s="236"/>
      <c r="G61" s="236"/>
    </row>
    <row r="62" spans="2:7" ht="9.9" customHeight="1" thickBot="1" x14ac:dyDescent="0.25">
      <c r="B62" s="152"/>
      <c r="C62" s="152"/>
      <c r="D62" s="152"/>
      <c r="E62" s="152"/>
      <c r="F62" s="152"/>
      <c r="G62" s="152"/>
    </row>
    <row r="63" spans="2:7" ht="14.25" customHeight="1" x14ac:dyDescent="0.3">
      <c r="B63" s="122"/>
      <c r="C63" s="121"/>
      <c r="D63" s="120"/>
      <c r="E63" s="119"/>
      <c r="F63" s="118"/>
      <c r="G63" s="117"/>
    </row>
    <row r="64" spans="2:7" ht="14.25" customHeight="1" x14ac:dyDescent="0.3">
      <c r="B64" s="116" t="s">
        <v>103</v>
      </c>
      <c r="C64" s="115"/>
      <c r="D64" s="102"/>
      <c r="E64" s="114"/>
      <c r="F64" s="113"/>
      <c r="G64" s="112"/>
    </row>
    <row r="65" spans="2:7" ht="14.25" customHeight="1" x14ac:dyDescent="0.3">
      <c r="B65" s="111"/>
      <c r="C65" s="110" t="s">
        <v>102</v>
      </c>
      <c r="D65" s="231" t="s">
        <v>101</v>
      </c>
      <c r="E65" s="231"/>
      <c r="F65" s="109">
        <v>161.47</v>
      </c>
      <c r="G65" s="40">
        <f>F65*(100-$G$5)/100</f>
        <v>161.47</v>
      </c>
    </row>
    <row r="66" spans="2:7" ht="14.25" customHeight="1" x14ac:dyDescent="0.3">
      <c r="B66" s="108"/>
      <c r="C66" s="232"/>
      <c r="D66" s="232"/>
      <c r="E66" s="232"/>
      <c r="F66" s="232"/>
      <c r="G66" s="233"/>
    </row>
    <row r="67" spans="2:7" ht="14.25" customHeight="1" x14ac:dyDescent="0.3">
      <c r="B67" s="108"/>
      <c r="C67" s="110" t="s">
        <v>100</v>
      </c>
      <c r="D67" s="231" t="s">
        <v>99</v>
      </c>
      <c r="E67" s="231"/>
      <c r="F67" s="109">
        <v>211.32</v>
      </c>
      <c r="G67" s="40">
        <f>F67*(100-$G$5)/100</f>
        <v>211.32</v>
      </c>
    </row>
    <row r="68" spans="2:7" ht="14.25" customHeight="1" x14ac:dyDescent="0.3">
      <c r="B68" s="108"/>
      <c r="C68" s="232"/>
      <c r="D68" s="232"/>
      <c r="E68" s="232"/>
      <c r="F68" s="232"/>
      <c r="G68" s="233"/>
    </row>
    <row r="69" spans="2:7" ht="14.25" customHeight="1" thickBot="1" x14ac:dyDescent="0.35">
      <c r="B69" s="107"/>
      <c r="C69" s="106"/>
      <c r="D69" s="106"/>
      <c r="E69" s="106"/>
      <c r="F69" s="105"/>
      <c r="G69" s="104"/>
    </row>
    <row r="70" spans="2:7" ht="9.9" customHeight="1" thickBot="1" x14ac:dyDescent="0.35">
      <c r="B70" s="103"/>
      <c r="C70" s="101"/>
      <c r="D70" s="101"/>
      <c r="E70" s="101"/>
      <c r="F70" s="102"/>
      <c r="G70" s="101"/>
    </row>
    <row r="71" spans="2:7" ht="14.25" customHeight="1" x14ac:dyDescent="0.3">
      <c r="B71" s="151"/>
      <c r="C71" s="150"/>
      <c r="D71" s="150"/>
      <c r="E71" s="150"/>
      <c r="F71" s="120"/>
      <c r="G71" s="149"/>
    </row>
    <row r="72" spans="2:7" ht="14.25" customHeight="1" x14ac:dyDescent="0.3">
      <c r="B72" s="127" t="s">
        <v>98</v>
      </c>
      <c r="C72" s="148"/>
      <c r="D72" s="101"/>
      <c r="E72" s="101"/>
      <c r="F72" s="102"/>
      <c r="G72" s="147"/>
    </row>
    <row r="73" spans="2:7" ht="14.25" customHeight="1" x14ac:dyDescent="0.3">
      <c r="B73" s="108"/>
      <c r="C73" s="204" t="s">
        <v>97</v>
      </c>
      <c r="D73" s="206" t="s">
        <v>96</v>
      </c>
      <c r="E73" s="206"/>
      <c r="F73" s="208">
        <v>490.8</v>
      </c>
      <c r="G73" s="191">
        <f>F73*(100-$G$5)/100</f>
        <v>490.8</v>
      </c>
    </row>
    <row r="74" spans="2:7" ht="14.25" customHeight="1" x14ac:dyDescent="0.3">
      <c r="B74" s="108"/>
      <c r="C74" s="204"/>
      <c r="D74" s="206"/>
      <c r="E74" s="206"/>
      <c r="F74" s="208"/>
      <c r="G74" s="191"/>
    </row>
    <row r="75" spans="2:7" ht="14.25" customHeight="1" x14ac:dyDescent="0.3">
      <c r="B75" s="108"/>
      <c r="C75" s="205"/>
      <c r="D75" s="207"/>
      <c r="E75" s="207"/>
      <c r="F75" s="209"/>
      <c r="G75" s="192"/>
    </row>
    <row r="76" spans="2:7" ht="14.25" customHeight="1" x14ac:dyDescent="0.3">
      <c r="B76" s="108"/>
      <c r="C76" s="146"/>
      <c r="D76" s="146"/>
      <c r="E76" s="146"/>
      <c r="F76" s="145"/>
      <c r="G76" s="144"/>
    </row>
    <row r="77" spans="2:7" ht="14.25" customHeight="1" thickBot="1" x14ac:dyDescent="0.35">
      <c r="B77" s="107"/>
      <c r="C77" s="143"/>
      <c r="D77" s="143"/>
      <c r="E77" s="143"/>
      <c r="F77" s="142"/>
      <c r="G77" s="141"/>
    </row>
    <row r="78" spans="2:7" ht="9.9" customHeight="1" thickBot="1" x14ac:dyDescent="0.35">
      <c r="B78" s="103"/>
      <c r="C78" s="101"/>
      <c r="D78" s="101"/>
      <c r="E78" s="101"/>
      <c r="F78" s="102"/>
      <c r="G78" s="101"/>
    </row>
    <row r="79" spans="2:7" ht="14.25" customHeight="1" x14ac:dyDescent="0.3">
      <c r="B79" s="151"/>
      <c r="C79" s="150"/>
      <c r="D79" s="150"/>
      <c r="E79" s="150"/>
      <c r="F79" s="120"/>
      <c r="G79" s="149"/>
    </row>
    <row r="80" spans="2:7" ht="14.25" customHeight="1" x14ac:dyDescent="0.3">
      <c r="B80" s="127" t="s">
        <v>95</v>
      </c>
      <c r="C80" s="148"/>
      <c r="D80" s="101"/>
      <c r="E80" s="101"/>
      <c r="F80" s="102"/>
      <c r="G80" s="147"/>
    </row>
    <row r="81" spans="2:7" ht="14.25" customHeight="1" x14ac:dyDescent="0.3">
      <c r="B81" s="108"/>
      <c r="C81" s="204" t="s">
        <v>94</v>
      </c>
      <c r="D81" s="206" t="s">
        <v>93</v>
      </c>
      <c r="E81" s="206"/>
      <c r="F81" s="208">
        <v>1294</v>
      </c>
      <c r="G81" s="191">
        <f>F81*(100-$G$5)/100</f>
        <v>1294</v>
      </c>
    </row>
    <row r="82" spans="2:7" ht="14.25" customHeight="1" x14ac:dyDescent="0.3">
      <c r="B82" s="108"/>
      <c r="C82" s="204"/>
      <c r="D82" s="206"/>
      <c r="E82" s="206"/>
      <c r="F82" s="208"/>
      <c r="G82" s="191"/>
    </row>
    <row r="83" spans="2:7" ht="14.25" customHeight="1" x14ac:dyDescent="0.3">
      <c r="B83" s="108"/>
      <c r="C83" s="205"/>
      <c r="D83" s="207"/>
      <c r="E83" s="207"/>
      <c r="F83" s="209"/>
      <c r="G83" s="192"/>
    </row>
    <row r="84" spans="2:7" ht="14.25" customHeight="1" x14ac:dyDescent="0.3">
      <c r="B84" s="108"/>
      <c r="C84" s="146"/>
      <c r="D84" s="146"/>
      <c r="E84" s="146"/>
      <c r="F84" s="145"/>
      <c r="G84" s="144"/>
    </row>
    <row r="85" spans="2:7" ht="14.25" customHeight="1" thickBot="1" x14ac:dyDescent="0.35">
      <c r="B85" s="107"/>
      <c r="C85" s="143"/>
      <c r="D85" s="143"/>
      <c r="E85" s="143"/>
      <c r="F85" s="142"/>
      <c r="G85" s="141"/>
    </row>
    <row r="86" spans="2:7" ht="9.9" customHeight="1" thickBot="1" x14ac:dyDescent="0.35">
      <c r="B86" s="103"/>
      <c r="C86" s="101"/>
      <c r="D86" s="101"/>
      <c r="E86" s="101"/>
      <c r="F86" s="102"/>
      <c r="G86" s="101"/>
    </row>
    <row r="87" spans="2:7" ht="14.25" customHeight="1" x14ac:dyDescent="0.3">
      <c r="B87" s="49"/>
      <c r="C87" s="48"/>
      <c r="D87" s="48"/>
      <c r="E87" s="48"/>
      <c r="F87" s="48"/>
      <c r="G87" s="47"/>
    </row>
    <row r="88" spans="2:7" ht="14.25" customHeight="1" x14ac:dyDescent="0.3">
      <c r="B88" s="127" t="s">
        <v>92</v>
      </c>
      <c r="C88" s="65"/>
      <c r="D88" s="65"/>
      <c r="E88" s="65"/>
      <c r="F88" s="65"/>
      <c r="G88" s="68"/>
    </row>
    <row r="89" spans="2:7" ht="14.25" customHeight="1" x14ac:dyDescent="0.3">
      <c r="B89" s="43"/>
      <c r="C89" s="65"/>
      <c r="D89" s="195" t="s">
        <v>91</v>
      </c>
      <c r="E89" s="195"/>
      <c r="F89" s="65"/>
      <c r="G89" s="68"/>
    </row>
    <row r="90" spans="2:7" ht="14.25" customHeight="1" x14ac:dyDescent="0.3">
      <c r="B90" s="43"/>
      <c r="C90" s="193">
        <v>1547000000</v>
      </c>
      <c r="D90" s="195"/>
      <c r="E90" s="195"/>
      <c r="F90" s="197">
        <v>997</v>
      </c>
      <c r="G90" s="199">
        <f>F90*(100-$G$5)/100</f>
        <v>997</v>
      </c>
    </row>
    <row r="91" spans="2:7" ht="14.25" customHeight="1" x14ac:dyDescent="0.3">
      <c r="B91" s="43"/>
      <c r="C91" s="194"/>
      <c r="D91" s="196"/>
      <c r="E91" s="196"/>
      <c r="F91" s="198"/>
      <c r="G91" s="200"/>
    </row>
    <row r="92" spans="2:7" ht="14.25" customHeight="1" x14ac:dyDescent="0.3">
      <c r="B92" s="43"/>
      <c r="C92" s="46"/>
      <c r="D92" s="59"/>
      <c r="E92" s="59"/>
      <c r="F92" s="44"/>
      <c r="G92" s="83"/>
    </row>
    <row r="93" spans="2:7" ht="14.25" customHeight="1" thickBot="1" x14ac:dyDescent="0.35">
      <c r="B93" s="39"/>
      <c r="C93" s="58"/>
      <c r="D93" s="57"/>
      <c r="E93" s="57"/>
      <c r="F93" s="56"/>
      <c r="G93" s="55"/>
    </row>
    <row r="94" spans="2:7" ht="9.9" customHeight="1" thickBot="1" x14ac:dyDescent="0.35">
      <c r="B94" s="54"/>
      <c r="C94" s="91"/>
      <c r="D94" s="45"/>
      <c r="E94" s="45"/>
      <c r="F94" s="67"/>
      <c r="G94" s="140"/>
    </row>
    <row r="95" spans="2:7" ht="14.25" customHeight="1" x14ac:dyDescent="0.3">
      <c r="B95" s="49"/>
      <c r="C95" s="139"/>
      <c r="D95" s="138"/>
      <c r="E95" s="138"/>
      <c r="F95" s="137"/>
      <c r="G95" s="136"/>
    </row>
    <row r="96" spans="2:7" ht="14.25" customHeight="1" x14ac:dyDescent="0.3">
      <c r="B96" s="127" t="s">
        <v>90</v>
      </c>
      <c r="C96" s="46"/>
      <c r="D96" s="59"/>
      <c r="E96" s="59"/>
      <c r="F96" s="44"/>
      <c r="G96" s="83"/>
    </row>
    <row r="97" spans="2:7" ht="14.25" customHeight="1" x14ac:dyDescent="0.3">
      <c r="B97" s="43"/>
      <c r="C97" s="46"/>
      <c r="D97" s="195" t="s">
        <v>89</v>
      </c>
      <c r="E97" s="195"/>
      <c r="F97" s="100"/>
      <c r="G97" s="135"/>
    </row>
    <row r="98" spans="2:7" ht="14.25" customHeight="1" x14ac:dyDescent="0.3">
      <c r="B98" s="43"/>
      <c r="C98" s="66">
        <v>1548000000</v>
      </c>
      <c r="D98" s="195"/>
      <c r="E98" s="195"/>
      <c r="F98" s="197">
        <v>1714.4</v>
      </c>
      <c r="G98" s="199">
        <f>F98*(100-$G$5)/100</f>
        <v>1714.4</v>
      </c>
    </row>
    <row r="99" spans="2:7" ht="14.25" customHeight="1" x14ac:dyDescent="0.3">
      <c r="B99" s="43"/>
      <c r="C99" s="126"/>
      <c r="D99" s="196"/>
      <c r="E99" s="196"/>
      <c r="F99" s="198"/>
      <c r="G99" s="200"/>
    </row>
    <row r="100" spans="2:7" ht="14.25" customHeight="1" x14ac:dyDescent="0.3">
      <c r="B100" s="43"/>
      <c r="C100" s="125"/>
      <c r="D100" s="65"/>
      <c r="E100" s="65"/>
      <c r="F100" s="65"/>
      <c r="G100" s="68"/>
    </row>
    <row r="101" spans="2:7" ht="14.25" customHeight="1" thickBot="1" x14ac:dyDescent="0.35">
      <c r="B101" s="39"/>
      <c r="C101" s="37"/>
      <c r="D101" s="37"/>
      <c r="E101" s="37"/>
      <c r="F101" s="37"/>
      <c r="G101" s="134"/>
    </row>
    <row r="102" spans="2:7" ht="9.9" customHeight="1" thickBot="1" x14ac:dyDescent="0.35">
      <c r="B102" s="54"/>
      <c r="C102" s="52"/>
      <c r="D102" s="52"/>
      <c r="E102" s="52"/>
      <c r="F102" s="52"/>
      <c r="G102" s="52"/>
    </row>
    <row r="103" spans="2:7" ht="14.25" customHeight="1" x14ac:dyDescent="0.3">
      <c r="B103" s="49"/>
      <c r="C103" s="48"/>
      <c r="D103" s="48"/>
      <c r="E103" s="48"/>
      <c r="F103" s="48"/>
      <c r="G103" s="47"/>
    </row>
    <row r="104" spans="2:7" ht="14.25" customHeight="1" x14ac:dyDescent="0.3">
      <c r="B104" s="127" t="s">
        <v>88</v>
      </c>
      <c r="C104" s="65"/>
      <c r="D104" s="65"/>
      <c r="E104" s="65"/>
      <c r="F104" s="65"/>
      <c r="G104" s="68"/>
    </row>
    <row r="105" spans="2:7" ht="14.25" customHeight="1" x14ac:dyDescent="0.3">
      <c r="B105" s="43"/>
      <c r="C105" s="65"/>
      <c r="D105" s="195" t="s">
        <v>87</v>
      </c>
      <c r="E105" s="195"/>
      <c r="F105" s="65"/>
      <c r="G105" s="68"/>
    </row>
    <row r="106" spans="2:7" ht="14.25" customHeight="1" x14ac:dyDescent="0.3">
      <c r="B106" s="43"/>
      <c r="C106" s="66">
        <v>1544000000</v>
      </c>
      <c r="D106" s="195"/>
      <c r="E106" s="195"/>
      <c r="F106" s="197">
        <v>2459</v>
      </c>
      <c r="G106" s="199">
        <f>F106*(100-$G$5)/100</f>
        <v>2459</v>
      </c>
    </row>
    <row r="107" spans="2:7" ht="14.25" customHeight="1" x14ac:dyDescent="0.3">
      <c r="B107" s="43"/>
      <c r="C107" s="126"/>
      <c r="D107" s="196"/>
      <c r="E107" s="196"/>
      <c r="F107" s="198"/>
      <c r="G107" s="200"/>
    </row>
    <row r="108" spans="2:7" ht="14.25" customHeight="1" x14ac:dyDescent="0.3">
      <c r="B108" s="43"/>
      <c r="C108" s="125"/>
      <c r="D108" s="59"/>
      <c r="E108" s="59"/>
      <c r="F108" s="44"/>
      <c r="G108" s="83"/>
    </row>
    <row r="109" spans="2:7" ht="14.25" customHeight="1" thickBot="1" x14ac:dyDescent="0.35">
      <c r="B109" s="39"/>
      <c r="C109" s="58"/>
      <c r="D109" s="58"/>
      <c r="E109" s="58"/>
      <c r="F109" s="124"/>
      <c r="G109" s="123"/>
    </row>
    <row r="110" spans="2:7" ht="9.9" customHeight="1" thickBot="1" x14ac:dyDescent="0.35">
      <c r="B110" s="133"/>
      <c r="C110" s="101"/>
      <c r="D110" s="132"/>
      <c r="E110" s="131"/>
      <c r="F110" s="130"/>
      <c r="G110" s="129"/>
    </row>
    <row r="111" spans="2:7" ht="14.25" customHeight="1" x14ac:dyDescent="0.3">
      <c r="B111" s="49"/>
      <c r="C111" s="48"/>
      <c r="D111" s="48"/>
      <c r="E111" s="48"/>
      <c r="F111" s="48"/>
      <c r="G111" s="47"/>
    </row>
    <row r="112" spans="2:7" ht="14.25" customHeight="1" x14ac:dyDescent="0.3">
      <c r="B112" s="127"/>
      <c r="C112" s="65"/>
      <c r="D112" s="65"/>
      <c r="E112" s="65"/>
      <c r="F112" s="65"/>
      <c r="G112" s="68"/>
    </row>
    <row r="113" spans="2:7" ht="14.25" customHeight="1" x14ac:dyDescent="0.3">
      <c r="B113" s="43"/>
      <c r="C113" s="65"/>
      <c r="D113" s="195" t="s">
        <v>86</v>
      </c>
      <c r="E113" s="195"/>
      <c r="F113" s="65"/>
      <c r="G113" s="68"/>
    </row>
    <row r="114" spans="2:7" ht="14.25" customHeight="1" x14ac:dyDescent="0.3">
      <c r="B114" s="127" t="s">
        <v>85</v>
      </c>
      <c r="C114" s="66">
        <v>1545000000</v>
      </c>
      <c r="D114" s="195"/>
      <c r="E114" s="195"/>
      <c r="F114" s="234">
        <v>5702</v>
      </c>
      <c r="G114" s="199">
        <f>F114*(100-$G$5)/100</f>
        <v>5702</v>
      </c>
    </row>
    <row r="115" spans="2:7" ht="14.25" customHeight="1" x14ac:dyDescent="0.3">
      <c r="B115" s="43"/>
      <c r="C115" s="126"/>
      <c r="D115" s="196"/>
      <c r="E115" s="196"/>
      <c r="F115" s="235"/>
      <c r="G115" s="200"/>
    </row>
    <row r="116" spans="2:7" ht="14.25" customHeight="1" x14ac:dyDescent="0.3">
      <c r="B116" s="43"/>
      <c r="C116" s="125"/>
      <c r="D116" s="59"/>
      <c r="E116" s="59"/>
      <c r="F116" s="44"/>
      <c r="G116" s="83"/>
    </row>
    <row r="117" spans="2:7" ht="14.25" customHeight="1" thickBot="1" x14ac:dyDescent="0.35">
      <c r="B117" s="39"/>
      <c r="C117" s="58"/>
      <c r="D117" s="58"/>
      <c r="E117" s="58"/>
      <c r="F117" s="124"/>
      <c r="G117" s="123"/>
    </row>
    <row r="118" spans="2:7" ht="14.25" customHeight="1" x14ac:dyDescent="0.3">
      <c r="B118" s="69"/>
      <c r="C118" s="46"/>
      <c r="D118" s="46"/>
      <c r="E118" s="46"/>
      <c r="F118" s="128"/>
      <c r="G118" s="46"/>
    </row>
    <row r="119" spans="2:7" ht="14.25" customHeight="1" x14ac:dyDescent="0.3">
      <c r="B119" s="69"/>
      <c r="C119" s="46"/>
      <c r="D119" s="46"/>
      <c r="E119" s="46"/>
      <c r="F119" s="128"/>
      <c r="G119" s="46"/>
    </row>
    <row r="120" spans="2:7" ht="14.25" customHeight="1" x14ac:dyDescent="0.3">
      <c r="B120" s="69"/>
      <c r="C120" s="46"/>
      <c r="D120" s="46"/>
      <c r="E120" s="46"/>
      <c r="F120" s="128"/>
      <c r="G120" s="46"/>
    </row>
    <row r="121" spans="2:7" ht="14.25" customHeight="1" x14ac:dyDescent="0.3">
      <c r="B121" s="103"/>
      <c r="C121" s="101"/>
      <c r="D121" s="101"/>
      <c r="E121" s="101"/>
      <c r="F121" s="102"/>
      <c r="G121" s="101"/>
    </row>
    <row r="122" spans="2:7" ht="14.25" customHeight="1" x14ac:dyDescent="0.2">
      <c r="B122" s="236" t="s">
        <v>84</v>
      </c>
      <c r="C122" s="236"/>
      <c r="D122" s="236"/>
      <c r="E122" s="236"/>
      <c r="F122" s="236"/>
      <c r="G122" s="236"/>
    </row>
    <row r="123" spans="2:7" ht="9.9" customHeight="1" thickBot="1" x14ac:dyDescent="0.35">
      <c r="B123" s="103"/>
      <c r="C123" s="101"/>
      <c r="D123" s="101"/>
      <c r="E123" s="101"/>
      <c r="F123" s="102"/>
      <c r="G123" s="101"/>
    </row>
    <row r="124" spans="2:7" ht="14.25" customHeight="1" x14ac:dyDescent="0.3">
      <c r="B124" s="49"/>
      <c r="C124" s="48"/>
      <c r="D124" s="48"/>
      <c r="E124" s="48"/>
      <c r="F124" s="48"/>
      <c r="G124" s="47"/>
    </row>
    <row r="125" spans="2:7" ht="14.25" customHeight="1" x14ac:dyDescent="0.3">
      <c r="B125" s="127" t="s">
        <v>83</v>
      </c>
      <c r="C125" s="65"/>
      <c r="D125" s="65"/>
      <c r="E125" s="65"/>
      <c r="F125" s="65"/>
      <c r="G125" s="68"/>
    </row>
    <row r="126" spans="2:7" ht="14.25" customHeight="1" x14ac:dyDescent="0.3">
      <c r="B126" s="43"/>
      <c r="C126" s="65"/>
      <c r="D126" s="195" t="s">
        <v>82</v>
      </c>
      <c r="E126" s="195"/>
      <c r="F126" s="65"/>
      <c r="G126" s="68"/>
    </row>
    <row r="127" spans="2:7" ht="14.25" customHeight="1" x14ac:dyDescent="0.3">
      <c r="B127" s="43"/>
      <c r="C127" s="66" t="s">
        <v>81</v>
      </c>
      <c r="D127" s="195"/>
      <c r="E127" s="195"/>
      <c r="F127" s="234">
        <v>273.23</v>
      </c>
      <c r="G127" s="199">
        <f>F127*(100-$G$5)/100</f>
        <v>273.23</v>
      </c>
    </row>
    <row r="128" spans="2:7" ht="14.25" customHeight="1" x14ac:dyDescent="0.3">
      <c r="B128" s="43"/>
      <c r="C128" s="126"/>
      <c r="D128" s="196"/>
      <c r="E128" s="196"/>
      <c r="F128" s="235"/>
      <c r="G128" s="200"/>
    </row>
    <row r="129" spans="2:7" ht="14.25" customHeight="1" x14ac:dyDescent="0.3">
      <c r="B129" s="43"/>
      <c r="C129" s="125"/>
      <c r="D129" s="59"/>
      <c r="E129" s="59"/>
      <c r="F129" s="44"/>
      <c r="G129" s="83"/>
    </row>
    <row r="130" spans="2:7" ht="14.25" customHeight="1" thickBot="1" x14ac:dyDescent="0.35">
      <c r="B130" s="39"/>
      <c r="C130" s="58"/>
      <c r="D130" s="58"/>
      <c r="E130" s="58"/>
      <c r="F130" s="124"/>
      <c r="G130" s="123"/>
    </row>
    <row r="131" spans="2:7" ht="9.9" customHeight="1" thickBot="1" x14ac:dyDescent="0.35">
      <c r="B131" s="103"/>
      <c r="C131" s="101"/>
      <c r="D131" s="101"/>
      <c r="E131" s="101"/>
      <c r="F131" s="102"/>
      <c r="G131" s="101"/>
    </row>
    <row r="132" spans="2:7" ht="14.25" customHeight="1" x14ac:dyDescent="0.3">
      <c r="B132" s="49"/>
      <c r="C132" s="48"/>
      <c r="D132" s="48"/>
      <c r="E132" s="48"/>
      <c r="F132" s="48"/>
      <c r="G132" s="47"/>
    </row>
    <row r="133" spans="2:7" ht="14.25" customHeight="1" x14ac:dyDescent="0.3">
      <c r="B133" s="127" t="s">
        <v>80</v>
      </c>
      <c r="C133" s="65"/>
      <c r="D133" s="65"/>
      <c r="E133" s="65"/>
      <c r="F133" s="65"/>
      <c r="G133" s="68"/>
    </row>
    <row r="134" spans="2:7" ht="14.25" customHeight="1" x14ac:dyDescent="0.3">
      <c r="B134" s="43"/>
      <c r="C134" s="65"/>
      <c r="D134" s="195" t="s">
        <v>79</v>
      </c>
      <c r="E134" s="195"/>
      <c r="F134" s="65"/>
      <c r="G134" s="68"/>
    </row>
    <row r="135" spans="2:7" ht="14.25" customHeight="1" x14ac:dyDescent="0.3">
      <c r="B135" s="43"/>
      <c r="C135" s="66" t="s">
        <v>78</v>
      </c>
      <c r="D135" s="195"/>
      <c r="E135" s="195"/>
      <c r="F135" s="234">
        <v>363.5</v>
      </c>
      <c r="G135" s="199">
        <f>F135*(100-$G$5)/100</f>
        <v>363.5</v>
      </c>
    </row>
    <row r="136" spans="2:7" ht="14.25" customHeight="1" x14ac:dyDescent="0.3">
      <c r="B136" s="43"/>
      <c r="C136" s="126"/>
      <c r="D136" s="196"/>
      <c r="E136" s="196"/>
      <c r="F136" s="235"/>
      <c r="G136" s="200"/>
    </row>
    <row r="137" spans="2:7" ht="14.25" customHeight="1" x14ac:dyDescent="0.3">
      <c r="B137" s="43"/>
      <c r="C137" s="125"/>
      <c r="D137" s="59"/>
      <c r="E137" s="59"/>
      <c r="F137" s="44"/>
      <c r="G137" s="83"/>
    </row>
    <row r="138" spans="2:7" ht="14.25" customHeight="1" thickBot="1" x14ac:dyDescent="0.35">
      <c r="B138" s="39"/>
      <c r="C138" s="58"/>
      <c r="D138" s="58"/>
      <c r="E138" s="58"/>
      <c r="F138" s="124"/>
      <c r="G138" s="123"/>
    </row>
    <row r="139" spans="2:7" ht="9.9" customHeight="1" thickBot="1" x14ac:dyDescent="0.35">
      <c r="B139" s="103"/>
      <c r="C139" s="101"/>
      <c r="D139" s="101"/>
      <c r="E139" s="101"/>
      <c r="F139" s="102"/>
      <c r="G139" s="101"/>
    </row>
    <row r="140" spans="2:7" ht="14.25" customHeight="1" x14ac:dyDescent="0.3">
      <c r="B140" s="49"/>
      <c r="C140" s="48"/>
      <c r="D140" s="48"/>
      <c r="E140" s="48"/>
      <c r="F140" s="48"/>
      <c r="G140" s="47"/>
    </row>
    <row r="141" spans="2:7" ht="14.25" customHeight="1" x14ac:dyDescent="0.3">
      <c r="B141" s="127"/>
      <c r="C141" s="65"/>
      <c r="D141" s="65"/>
      <c r="E141" s="65"/>
      <c r="F141" s="65"/>
      <c r="G141" s="68"/>
    </row>
    <row r="142" spans="2:7" ht="14.25" customHeight="1" x14ac:dyDescent="0.3">
      <c r="B142" s="43"/>
      <c r="C142" s="65"/>
      <c r="D142" s="195" t="s">
        <v>77</v>
      </c>
      <c r="E142" s="195"/>
      <c r="F142" s="65"/>
      <c r="G142" s="68"/>
    </row>
    <row r="143" spans="2:7" ht="14.25" customHeight="1" x14ac:dyDescent="0.3">
      <c r="B143" s="43"/>
      <c r="C143" s="66" t="s">
        <v>76</v>
      </c>
      <c r="D143" s="195"/>
      <c r="E143" s="195"/>
      <c r="F143" s="234">
        <v>273.23</v>
      </c>
      <c r="G143" s="199">
        <f>F143*(100-$G$5)/100</f>
        <v>273.23</v>
      </c>
    </row>
    <row r="144" spans="2:7" ht="14.25" customHeight="1" x14ac:dyDescent="0.3">
      <c r="B144" s="43"/>
      <c r="C144" s="126"/>
      <c r="D144" s="196"/>
      <c r="E144" s="196"/>
      <c r="F144" s="235"/>
      <c r="G144" s="200"/>
    </row>
    <row r="145" spans="2:7" ht="14.25" customHeight="1" x14ac:dyDescent="0.3">
      <c r="B145" s="43"/>
      <c r="C145" s="125"/>
      <c r="D145" s="59"/>
      <c r="E145" s="59"/>
      <c r="F145" s="44"/>
      <c r="G145" s="83"/>
    </row>
    <row r="146" spans="2:7" ht="14.25" customHeight="1" thickBot="1" x14ac:dyDescent="0.35">
      <c r="B146" s="39"/>
      <c r="C146" s="58"/>
      <c r="D146" s="58"/>
      <c r="E146" s="58"/>
      <c r="F146" s="124"/>
      <c r="G146" s="123"/>
    </row>
    <row r="147" spans="2:7" ht="9.9" customHeight="1" thickBot="1" x14ac:dyDescent="0.35">
      <c r="B147" s="103"/>
      <c r="C147" s="101"/>
      <c r="D147" s="101"/>
      <c r="E147" s="101"/>
      <c r="F147" s="102"/>
      <c r="G147" s="101"/>
    </row>
    <row r="148" spans="2:7" ht="14.25" customHeight="1" x14ac:dyDescent="0.3">
      <c r="B148" s="122"/>
      <c r="C148" s="121"/>
      <c r="D148" s="120"/>
      <c r="E148" s="119"/>
      <c r="F148" s="118"/>
      <c r="G148" s="117"/>
    </row>
    <row r="149" spans="2:7" ht="14.25" customHeight="1" x14ac:dyDescent="0.3">
      <c r="B149" s="116"/>
      <c r="C149" s="115"/>
      <c r="D149" s="102"/>
      <c r="E149" s="114"/>
      <c r="F149" s="113"/>
      <c r="G149" s="112"/>
    </row>
    <row r="150" spans="2:7" ht="14.25" customHeight="1" x14ac:dyDescent="0.3">
      <c r="B150" s="111"/>
      <c r="C150" s="110" t="s">
        <v>75</v>
      </c>
      <c r="D150" s="237" t="s">
        <v>74</v>
      </c>
      <c r="E150" s="237"/>
      <c r="F150" s="109">
        <v>93</v>
      </c>
      <c r="G150" s="40">
        <f>F150*(100-$G$5)/100</f>
        <v>93</v>
      </c>
    </row>
    <row r="151" spans="2:7" ht="14.25" customHeight="1" x14ac:dyDescent="0.3">
      <c r="B151" s="108"/>
      <c r="C151" s="232"/>
      <c r="D151" s="232"/>
      <c r="E151" s="232"/>
      <c r="F151" s="232"/>
      <c r="G151" s="233"/>
    </row>
    <row r="152" spans="2:7" ht="14.25" customHeight="1" x14ac:dyDescent="0.3">
      <c r="B152" s="108"/>
      <c r="C152" s="110" t="s">
        <v>73</v>
      </c>
      <c r="D152" s="231" t="s">
        <v>72</v>
      </c>
      <c r="E152" s="231"/>
      <c r="F152" s="109">
        <v>197.76</v>
      </c>
      <c r="G152" s="40">
        <f>F152*(100-$G$5)/100</f>
        <v>197.76</v>
      </c>
    </row>
    <row r="153" spans="2:7" ht="14.25" customHeight="1" x14ac:dyDescent="0.3">
      <c r="B153" s="108"/>
      <c r="C153" s="232"/>
      <c r="D153" s="232"/>
      <c r="E153" s="232"/>
      <c r="F153" s="232"/>
      <c r="G153" s="233"/>
    </row>
    <row r="154" spans="2:7" ht="14.25" customHeight="1" thickBot="1" x14ac:dyDescent="0.35">
      <c r="B154" s="107"/>
      <c r="C154" s="106"/>
      <c r="D154" s="106"/>
      <c r="E154" s="106"/>
      <c r="F154" s="105"/>
      <c r="G154" s="104"/>
    </row>
    <row r="155" spans="2:7" ht="9.9" customHeight="1" x14ac:dyDescent="0.3">
      <c r="B155" s="103"/>
      <c r="C155" s="101"/>
      <c r="D155" s="101"/>
      <c r="E155" s="101"/>
      <c r="F155" s="102"/>
      <c r="G155" s="101"/>
    </row>
    <row r="156" spans="2:7" ht="14.25" customHeight="1" x14ac:dyDescent="0.2">
      <c r="B156" s="236" t="s">
        <v>71</v>
      </c>
      <c r="C156" s="236"/>
      <c r="D156" s="236"/>
      <c r="E156" s="236"/>
      <c r="F156" s="236"/>
      <c r="G156" s="236"/>
    </row>
    <row r="157" spans="2:7" ht="9.9" customHeight="1" thickBot="1" x14ac:dyDescent="0.35">
      <c r="B157" s="103"/>
      <c r="C157" s="101"/>
      <c r="D157" s="101"/>
      <c r="E157" s="101"/>
      <c r="F157" s="102"/>
      <c r="G157" s="101"/>
    </row>
    <row r="158" spans="2:7" ht="14.25" customHeight="1" x14ac:dyDescent="0.3">
      <c r="B158" s="82"/>
      <c r="C158" s="81"/>
      <c r="D158" s="81"/>
      <c r="E158" s="81"/>
      <c r="F158" s="48"/>
      <c r="G158" s="80"/>
    </row>
    <row r="159" spans="2:7" ht="14.25" customHeight="1" x14ac:dyDescent="0.2">
      <c r="B159" s="78"/>
      <c r="C159" s="193" t="s">
        <v>70</v>
      </c>
      <c r="D159" s="195" t="s">
        <v>69</v>
      </c>
      <c r="E159" s="195"/>
      <c r="F159" s="197">
        <v>668.81</v>
      </c>
      <c r="G159" s="199">
        <f>F159*(100-$G$5)/100</f>
        <v>668.81</v>
      </c>
    </row>
    <row r="160" spans="2:7" ht="14.25" customHeight="1" x14ac:dyDescent="0.2">
      <c r="B160" s="78"/>
      <c r="C160" s="194"/>
      <c r="D160" s="196"/>
      <c r="E160" s="196"/>
      <c r="F160" s="198"/>
      <c r="G160" s="200"/>
    </row>
    <row r="161" spans="2:7" ht="14.25" customHeight="1" x14ac:dyDescent="0.3">
      <c r="B161" s="78"/>
      <c r="C161" s="98" t="s">
        <v>68</v>
      </c>
      <c r="D161" s="244" t="s">
        <v>67</v>
      </c>
      <c r="E161" s="244" t="s">
        <v>54</v>
      </c>
      <c r="F161" s="96">
        <v>112.7</v>
      </c>
      <c r="G161" s="76">
        <f t="shared" ref="G161:G167" si="0">F161*(100-$G$5)/100</f>
        <v>112.7</v>
      </c>
    </row>
    <row r="162" spans="2:7" ht="14.25" customHeight="1" x14ac:dyDescent="0.3">
      <c r="B162" s="78"/>
      <c r="C162" s="98" t="s">
        <v>66</v>
      </c>
      <c r="D162" s="244" t="s">
        <v>65</v>
      </c>
      <c r="E162" s="244" t="s">
        <v>54</v>
      </c>
      <c r="F162" s="96">
        <v>112.7</v>
      </c>
      <c r="G162" s="76">
        <f t="shared" si="0"/>
        <v>112.7</v>
      </c>
    </row>
    <row r="163" spans="2:7" ht="14.25" customHeight="1" x14ac:dyDescent="0.3">
      <c r="B163" s="78"/>
      <c r="C163" s="98" t="s">
        <v>64</v>
      </c>
      <c r="D163" s="244" t="s">
        <v>63</v>
      </c>
      <c r="E163" s="244" t="s">
        <v>54</v>
      </c>
      <c r="F163" s="96">
        <v>119.78</v>
      </c>
      <c r="G163" s="76">
        <f t="shared" si="0"/>
        <v>119.78</v>
      </c>
    </row>
    <row r="164" spans="2:7" ht="14.25" customHeight="1" x14ac:dyDescent="0.3">
      <c r="B164" s="78"/>
      <c r="C164" s="98" t="s">
        <v>62</v>
      </c>
      <c r="D164" s="244" t="s">
        <v>61</v>
      </c>
      <c r="E164" s="244" t="s">
        <v>54</v>
      </c>
      <c r="F164" s="96">
        <v>119.78</v>
      </c>
      <c r="G164" s="76">
        <f t="shared" si="0"/>
        <v>119.78</v>
      </c>
    </row>
    <row r="165" spans="2:7" ht="14.25" customHeight="1" x14ac:dyDescent="0.3">
      <c r="B165" s="78"/>
      <c r="C165" s="98" t="s">
        <v>60</v>
      </c>
      <c r="D165" s="244" t="s">
        <v>59</v>
      </c>
      <c r="E165" s="244" t="s">
        <v>54</v>
      </c>
      <c r="F165" s="96">
        <v>119.78</v>
      </c>
      <c r="G165" s="76">
        <f t="shared" si="0"/>
        <v>119.78</v>
      </c>
    </row>
    <row r="166" spans="2:7" ht="14.25" customHeight="1" x14ac:dyDescent="0.3">
      <c r="B166" s="78"/>
      <c r="C166" s="98" t="s">
        <v>58</v>
      </c>
      <c r="D166" s="244" t="s">
        <v>57</v>
      </c>
      <c r="E166" s="244" t="s">
        <v>54</v>
      </c>
      <c r="F166" s="96">
        <v>119.78</v>
      </c>
      <c r="G166" s="76">
        <f t="shared" si="0"/>
        <v>119.78</v>
      </c>
    </row>
    <row r="167" spans="2:7" ht="14.25" customHeight="1" x14ac:dyDescent="0.3">
      <c r="B167" s="78"/>
      <c r="C167" s="97" t="s">
        <v>56</v>
      </c>
      <c r="D167" s="244" t="s">
        <v>55</v>
      </c>
      <c r="E167" s="244" t="s">
        <v>54</v>
      </c>
      <c r="F167" s="96">
        <v>119.78</v>
      </c>
      <c r="G167" s="40">
        <f t="shared" si="0"/>
        <v>119.78</v>
      </c>
    </row>
    <row r="168" spans="2:7" ht="14.25" customHeight="1" thickBot="1" x14ac:dyDescent="0.35">
      <c r="B168" s="39"/>
      <c r="C168" s="71"/>
      <c r="D168" s="71"/>
      <c r="E168" s="71"/>
      <c r="F168" s="37"/>
      <c r="G168" s="70"/>
    </row>
    <row r="169" spans="2:7" ht="9.9" customHeight="1" thickBot="1" x14ac:dyDescent="0.35">
      <c r="B169" s="54"/>
      <c r="C169" s="53"/>
      <c r="D169" s="52"/>
      <c r="E169" s="51"/>
      <c r="F169" s="50"/>
      <c r="G169" s="50"/>
    </row>
    <row r="170" spans="2:7" ht="14.25" customHeight="1" x14ac:dyDescent="0.3">
      <c r="B170" s="82"/>
      <c r="C170" s="81"/>
      <c r="D170" s="81"/>
      <c r="E170" s="81"/>
      <c r="F170" s="48"/>
      <c r="G170" s="80"/>
    </row>
    <row r="171" spans="2:7" ht="14.25" customHeight="1" x14ac:dyDescent="0.2">
      <c r="B171" s="78"/>
      <c r="C171" s="193">
        <v>340063</v>
      </c>
      <c r="D171" s="195" t="s">
        <v>53</v>
      </c>
      <c r="E171" s="195"/>
      <c r="F171" s="197">
        <v>907</v>
      </c>
      <c r="G171" s="199">
        <f>F171*(100-$G$5)/100</f>
        <v>907</v>
      </c>
    </row>
    <row r="172" spans="2:7" ht="14.25" customHeight="1" x14ac:dyDescent="0.2">
      <c r="B172" s="78"/>
      <c r="C172" s="194"/>
      <c r="D172" s="196"/>
      <c r="E172" s="196"/>
      <c r="F172" s="198"/>
      <c r="G172" s="200"/>
    </row>
    <row r="173" spans="2:7" ht="14.25" customHeight="1" x14ac:dyDescent="0.3">
      <c r="B173" s="78"/>
      <c r="C173" s="66"/>
      <c r="D173" s="202" t="s">
        <v>52</v>
      </c>
      <c r="E173" s="202"/>
      <c r="F173" s="100"/>
      <c r="G173" s="99"/>
    </row>
    <row r="174" spans="2:7" ht="14.25" customHeight="1" x14ac:dyDescent="0.2">
      <c r="B174" s="78"/>
      <c r="C174" s="193">
        <v>340125</v>
      </c>
      <c r="D174" s="195"/>
      <c r="E174" s="195"/>
      <c r="F174" s="197">
        <v>1396</v>
      </c>
      <c r="G174" s="199">
        <f>F174*(100-$G$5)/100</f>
        <v>1396</v>
      </c>
    </row>
    <row r="175" spans="2:7" ht="14.25" customHeight="1" x14ac:dyDescent="0.2">
      <c r="B175" s="78"/>
      <c r="C175" s="194"/>
      <c r="D175" s="196"/>
      <c r="E175" s="196"/>
      <c r="F175" s="198"/>
      <c r="G175" s="200"/>
    </row>
    <row r="176" spans="2:7" ht="14.25" customHeight="1" x14ac:dyDescent="0.2">
      <c r="B176" s="78"/>
      <c r="C176" s="193">
        <v>340225</v>
      </c>
      <c r="D176" s="195" t="s">
        <v>51</v>
      </c>
      <c r="E176" s="195"/>
      <c r="F176" s="197">
        <v>1948</v>
      </c>
      <c r="G176" s="199">
        <f>F176*(100-$G$5)/100</f>
        <v>1948</v>
      </c>
    </row>
    <row r="177" spans="2:11" ht="14.25" customHeight="1" x14ac:dyDescent="0.2">
      <c r="B177" s="78"/>
      <c r="C177" s="194"/>
      <c r="D177" s="196"/>
      <c r="E177" s="196"/>
      <c r="F177" s="198"/>
      <c r="G177" s="200"/>
    </row>
    <row r="178" spans="2:11" ht="14.25" customHeight="1" x14ac:dyDescent="0.3">
      <c r="B178" s="78"/>
      <c r="C178" s="98">
        <v>341140</v>
      </c>
      <c r="D178" s="244" t="s">
        <v>50</v>
      </c>
      <c r="E178" s="244"/>
      <c r="F178" s="96">
        <v>198.67</v>
      </c>
      <c r="G178" s="76">
        <f>F178*(100-$G$5)/100</f>
        <v>198.67</v>
      </c>
    </row>
    <row r="179" spans="2:11" ht="14.25" customHeight="1" x14ac:dyDescent="0.3">
      <c r="B179" s="78"/>
      <c r="C179" s="98">
        <v>341160</v>
      </c>
      <c r="D179" s="244" t="s">
        <v>49</v>
      </c>
      <c r="E179" s="244"/>
      <c r="F179" s="96">
        <v>198.67</v>
      </c>
      <c r="G179" s="76">
        <f>F179*(100-$G$5)/100</f>
        <v>198.67</v>
      </c>
      <c r="K179" s="88"/>
    </row>
    <row r="180" spans="2:11" ht="14.25" customHeight="1" x14ac:dyDescent="0.3">
      <c r="B180" s="78"/>
      <c r="C180" s="98">
        <v>341180</v>
      </c>
      <c r="D180" s="244" t="s">
        <v>48</v>
      </c>
      <c r="E180" s="244"/>
      <c r="F180" s="96">
        <v>198.67</v>
      </c>
      <c r="G180" s="76">
        <f>F180*(100-$G$5)/100</f>
        <v>198.67</v>
      </c>
      <c r="K180" s="88"/>
    </row>
    <row r="181" spans="2:11" ht="14.25" customHeight="1" x14ac:dyDescent="0.3">
      <c r="B181" s="78"/>
      <c r="C181" s="97">
        <v>341200</v>
      </c>
      <c r="D181" s="245" t="s">
        <v>47</v>
      </c>
      <c r="E181" s="245"/>
      <c r="F181" s="96">
        <v>198.67</v>
      </c>
      <c r="G181" s="40">
        <f>F181*(100-$G$5)/100</f>
        <v>198.67</v>
      </c>
      <c r="K181" s="86"/>
    </row>
    <row r="182" spans="2:11" ht="14.25" customHeight="1" thickBot="1" x14ac:dyDescent="0.35">
      <c r="B182" s="39"/>
      <c r="C182" s="71"/>
      <c r="D182" s="71"/>
      <c r="E182" s="71"/>
      <c r="F182" s="37"/>
      <c r="G182" s="70"/>
      <c r="K182" s="86"/>
    </row>
    <row r="183" spans="2:11" ht="9.9" customHeight="1" thickBot="1" x14ac:dyDescent="0.35">
      <c r="B183" s="54"/>
      <c r="C183" s="53"/>
      <c r="D183" s="52"/>
      <c r="E183" s="51"/>
      <c r="F183" s="95"/>
      <c r="G183" s="94"/>
      <c r="K183" s="88"/>
    </row>
    <row r="184" spans="2:11" ht="14.25" customHeight="1" x14ac:dyDescent="0.3">
      <c r="B184" s="49"/>
      <c r="C184" s="63"/>
      <c r="D184" s="48"/>
      <c r="E184" s="62"/>
      <c r="F184" s="93"/>
      <c r="G184" s="92"/>
      <c r="K184" s="88"/>
    </row>
    <row r="185" spans="2:11" ht="14.25" customHeight="1" x14ac:dyDescent="0.3">
      <c r="B185" s="90"/>
      <c r="C185" s="66"/>
      <c r="D185" s="66"/>
      <c r="E185" s="66"/>
      <c r="F185" s="65"/>
      <c r="G185" s="64"/>
      <c r="K185" s="91"/>
    </row>
    <row r="186" spans="2:11" ht="14.25" customHeight="1" x14ac:dyDescent="0.2">
      <c r="B186" s="90"/>
      <c r="C186" s="193">
        <v>340250</v>
      </c>
      <c r="D186" s="195" t="s">
        <v>46</v>
      </c>
      <c r="E186" s="195"/>
      <c r="F186" s="197">
        <v>2633</v>
      </c>
      <c r="G186" s="199">
        <f>F186*(100-$G$5)/100</f>
        <v>2633</v>
      </c>
      <c r="K186" s="91"/>
    </row>
    <row r="187" spans="2:11" ht="14.25" customHeight="1" x14ac:dyDescent="0.2">
      <c r="B187" s="90"/>
      <c r="C187" s="194"/>
      <c r="D187" s="196"/>
      <c r="E187" s="196"/>
      <c r="F187" s="198"/>
      <c r="G187" s="200"/>
    </row>
    <row r="188" spans="2:11" ht="14.25" customHeight="1" x14ac:dyDescent="0.3">
      <c r="B188" s="90"/>
      <c r="C188" s="66"/>
      <c r="D188" s="66"/>
      <c r="E188" s="66"/>
      <c r="F188" s="65"/>
      <c r="G188" s="64"/>
      <c r="K188" s="88"/>
    </row>
    <row r="189" spans="2:11" ht="14.25" customHeight="1" thickBot="1" x14ac:dyDescent="0.35">
      <c r="B189" s="89"/>
      <c r="C189" s="71"/>
      <c r="D189" s="71"/>
      <c r="E189" s="71"/>
      <c r="F189" s="37"/>
      <c r="G189" s="70"/>
      <c r="K189" s="88"/>
    </row>
    <row r="190" spans="2:11" ht="9.9" customHeight="1" x14ac:dyDescent="0.3">
      <c r="B190" s="87"/>
      <c r="C190" s="86"/>
      <c r="D190" s="86"/>
      <c r="E190" s="86"/>
      <c r="F190" s="52"/>
      <c r="G190" s="86"/>
    </row>
    <row r="191" spans="2:11" ht="14.25" customHeight="1" x14ac:dyDescent="0.2">
      <c r="B191" s="238" t="s">
        <v>45</v>
      </c>
      <c r="C191" s="239"/>
      <c r="D191" s="239"/>
      <c r="E191" s="239"/>
      <c r="F191" s="239"/>
      <c r="G191" s="240"/>
    </row>
    <row r="192" spans="2:11" ht="9.9" customHeight="1" thickBot="1" x14ac:dyDescent="0.25">
      <c r="B192" s="84"/>
      <c r="C192" s="84"/>
      <c r="D192" s="84"/>
      <c r="E192" s="84"/>
      <c r="F192" s="85"/>
      <c r="G192" s="84"/>
    </row>
    <row r="193" spans="2:7" ht="14.25" customHeight="1" x14ac:dyDescent="0.3">
      <c r="B193" s="82"/>
      <c r="C193" s="81"/>
      <c r="D193" s="81"/>
      <c r="E193" s="81"/>
      <c r="F193" s="48"/>
      <c r="G193" s="80"/>
    </row>
    <row r="194" spans="2:7" ht="14.25" customHeight="1" x14ac:dyDescent="0.2">
      <c r="B194" s="78"/>
      <c r="C194" s="193" t="s">
        <v>44</v>
      </c>
      <c r="D194" s="195" t="s">
        <v>43</v>
      </c>
      <c r="E194" s="195"/>
      <c r="F194" s="197">
        <v>9443.3799999999992</v>
      </c>
      <c r="G194" s="199">
        <f>F194*(100-$G$5)/100</f>
        <v>9443.3799999999992</v>
      </c>
    </row>
    <row r="195" spans="2:7" ht="14.25" customHeight="1" x14ac:dyDescent="0.2">
      <c r="B195" s="78"/>
      <c r="C195" s="194"/>
      <c r="D195" s="196"/>
      <c r="E195" s="196"/>
      <c r="F195" s="198"/>
      <c r="G195" s="200"/>
    </row>
    <row r="196" spans="2:7" ht="14.25" customHeight="1" x14ac:dyDescent="0.2">
      <c r="B196" s="78"/>
      <c r="C196" s="193" t="s">
        <v>42</v>
      </c>
      <c r="D196" s="195" t="s">
        <v>41</v>
      </c>
      <c r="E196" s="195"/>
      <c r="F196" s="197">
        <v>11730.19</v>
      </c>
      <c r="G196" s="199">
        <f>F196*(100-$G$5)/100</f>
        <v>11730.19</v>
      </c>
    </row>
    <row r="197" spans="2:7" ht="14.25" customHeight="1" x14ac:dyDescent="0.2">
      <c r="B197" s="78"/>
      <c r="C197" s="194"/>
      <c r="D197" s="196"/>
      <c r="E197" s="196"/>
      <c r="F197" s="198"/>
      <c r="G197" s="200"/>
    </row>
    <row r="198" spans="2:7" ht="14.25" customHeight="1" x14ac:dyDescent="0.3">
      <c r="B198" s="43"/>
      <c r="C198" s="193" t="s">
        <v>40</v>
      </c>
      <c r="D198" s="195" t="s">
        <v>39</v>
      </c>
      <c r="E198" s="195"/>
      <c r="F198" s="197">
        <v>12351.47</v>
      </c>
      <c r="G198" s="199">
        <f>F198*(100-$G$5)/100</f>
        <v>12351.47</v>
      </c>
    </row>
    <row r="199" spans="2:7" ht="14.25" customHeight="1" x14ac:dyDescent="0.3">
      <c r="B199" s="43"/>
      <c r="C199" s="194"/>
      <c r="D199" s="196"/>
      <c r="E199" s="196"/>
      <c r="F199" s="198"/>
      <c r="G199" s="200"/>
    </row>
    <row r="200" spans="2:7" ht="14.25" customHeight="1" thickBot="1" x14ac:dyDescent="0.35">
      <c r="B200" s="39"/>
      <c r="C200" s="71"/>
      <c r="D200" s="71"/>
      <c r="E200" s="71"/>
      <c r="F200" s="37"/>
      <c r="G200" s="70"/>
    </row>
    <row r="201" spans="2:7" ht="9.9" customHeight="1" thickBot="1" x14ac:dyDescent="0.25">
      <c r="B201" s="84"/>
      <c r="C201" s="84"/>
      <c r="D201" s="84"/>
      <c r="E201" s="84"/>
      <c r="F201" s="85"/>
      <c r="G201" s="84"/>
    </row>
    <row r="202" spans="2:7" ht="14.25" customHeight="1" x14ac:dyDescent="0.3">
      <c r="B202" s="82"/>
      <c r="C202" s="81"/>
      <c r="D202" s="81"/>
      <c r="E202" s="81"/>
      <c r="F202" s="48"/>
      <c r="G202" s="80"/>
    </row>
    <row r="203" spans="2:7" ht="14.25" customHeight="1" x14ac:dyDescent="0.2">
      <c r="B203" s="78"/>
      <c r="C203" s="193">
        <v>578800</v>
      </c>
      <c r="D203" s="195" t="s">
        <v>38</v>
      </c>
      <c r="E203" s="195"/>
      <c r="F203" s="197">
        <v>10698</v>
      </c>
      <c r="G203" s="199">
        <f>F203*(100-$G$5)/100</f>
        <v>10698</v>
      </c>
    </row>
    <row r="204" spans="2:7" ht="14.25" customHeight="1" x14ac:dyDescent="0.2">
      <c r="B204" s="78"/>
      <c r="C204" s="194"/>
      <c r="D204" s="196"/>
      <c r="E204" s="196"/>
      <c r="F204" s="198"/>
      <c r="G204" s="200"/>
    </row>
    <row r="205" spans="2:7" ht="14.25" customHeight="1" x14ac:dyDescent="0.3">
      <c r="B205" s="78"/>
      <c r="C205" s="66"/>
      <c r="D205" s="59"/>
      <c r="E205" s="59"/>
      <c r="F205" s="65"/>
      <c r="G205" s="64"/>
    </row>
    <row r="206" spans="2:7" ht="14.25" customHeight="1" x14ac:dyDescent="0.2">
      <c r="B206" s="78"/>
      <c r="C206" s="193">
        <v>578801</v>
      </c>
      <c r="D206" s="195" t="s">
        <v>37</v>
      </c>
      <c r="E206" s="195"/>
      <c r="F206" s="197">
        <v>13960.68</v>
      </c>
      <c r="G206" s="199">
        <f>F206*(100-$G$5)/100</f>
        <v>13960.68</v>
      </c>
    </row>
    <row r="207" spans="2:7" ht="14.25" customHeight="1" x14ac:dyDescent="0.2">
      <c r="B207" s="78"/>
      <c r="C207" s="194"/>
      <c r="D207" s="196"/>
      <c r="E207" s="196"/>
      <c r="F207" s="198"/>
      <c r="G207" s="200"/>
    </row>
    <row r="208" spans="2:7" ht="14.25" customHeight="1" x14ac:dyDescent="0.3">
      <c r="B208" s="43"/>
      <c r="C208" s="46"/>
      <c r="D208" s="59"/>
      <c r="E208" s="59"/>
      <c r="F208" s="65"/>
      <c r="G208" s="83"/>
    </row>
    <row r="209" spans="2:7" ht="14.25" customHeight="1" x14ac:dyDescent="0.3">
      <c r="B209" s="43"/>
      <c r="C209" s="193">
        <v>578802</v>
      </c>
      <c r="D209" s="195" t="s">
        <v>36</v>
      </c>
      <c r="E209" s="195"/>
      <c r="F209" s="197">
        <v>17235.59</v>
      </c>
      <c r="G209" s="199">
        <f>F209*(100-$G$5)/100</f>
        <v>17235.59</v>
      </c>
    </row>
    <row r="210" spans="2:7" ht="14.25" customHeight="1" x14ac:dyDescent="0.3">
      <c r="B210" s="43"/>
      <c r="C210" s="194"/>
      <c r="D210" s="196"/>
      <c r="E210" s="196"/>
      <c r="F210" s="198"/>
      <c r="G210" s="200"/>
    </row>
    <row r="211" spans="2:7" ht="14.25" customHeight="1" thickBot="1" x14ac:dyDescent="0.35">
      <c r="B211" s="39"/>
      <c r="C211" s="71"/>
      <c r="D211" s="71"/>
      <c r="E211" s="71"/>
      <c r="F211" s="37"/>
      <c r="G211" s="70"/>
    </row>
    <row r="212" spans="2:7" ht="9.9" customHeight="1" thickBot="1" x14ac:dyDescent="0.35">
      <c r="B212" s="54"/>
      <c r="C212" s="53"/>
      <c r="D212" s="52"/>
      <c r="E212" s="51"/>
      <c r="F212" s="50"/>
      <c r="G212" s="50"/>
    </row>
    <row r="213" spans="2:7" ht="14.25" customHeight="1" x14ac:dyDescent="0.3">
      <c r="B213" s="82"/>
      <c r="C213" s="81"/>
      <c r="D213" s="81"/>
      <c r="E213" s="81"/>
      <c r="F213" s="48"/>
      <c r="G213" s="80"/>
    </row>
    <row r="214" spans="2:7" ht="14.25" customHeight="1" x14ac:dyDescent="0.3">
      <c r="B214" s="79" t="s">
        <v>35</v>
      </c>
      <c r="C214" s="66"/>
      <c r="D214" s="66"/>
      <c r="E214" s="66"/>
      <c r="F214" s="65"/>
      <c r="G214" s="64"/>
    </row>
    <row r="215" spans="2:7" ht="14.25" customHeight="1" x14ac:dyDescent="0.2">
      <c r="B215" s="79"/>
      <c r="C215" s="42" t="s">
        <v>34</v>
      </c>
      <c r="D215" s="196" t="s">
        <v>33</v>
      </c>
      <c r="E215" s="196"/>
      <c r="F215" s="41">
        <v>29477</v>
      </c>
      <c r="G215" s="40">
        <f>F215*(100-$G$5)/100</f>
        <v>29477</v>
      </c>
    </row>
    <row r="216" spans="2:7" ht="14.25" customHeight="1" x14ac:dyDescent="0.2">
      <c r="B216" s="78"/>
      <c r="C216" s="42" t="s">
        <v>32</v>
      </c>
      <c r="D216" s="241" t="s">
        <v>31</v>
      </c>
      <c r="E216" s="241"/>
      <c r="F216" s="77">
        <v>30687</v>
      </c>
      <c r="G216" s="76">
        <f>F216*(100-$G$5)/100</f>
        <v>30687</v>
      </c>
    </row>
    <row r="217" spans="2:7" ht="14.25" customHeight="1" x14ac:dyDescent="0.2">
      <c r="B217" s="78"/>
      <c r="C217" s="42" t="s">
        <v>30</v>
      </c>
      <c r="D217" s="241" t="s">
        <v>29</v>
      </c>
      <c r="E217" s="241"/>
      <c r="F217" s="77">
        <v>33255</v>
      </c>
      <c r="G217" s="76">
        <f>F217*(100-$G$5)/100</f>
        <v>33255</v>
      </c>
    </row>
    <row r="218" spans="2:7" ht="14.25" customHeight="1" x14ac:dyDescent="0.3">
      <c r="B218" s="43"/>
      <c r="C218" s="42" t="s">
        <v>28</v>
      </c>
      <c r="D218" s="241" t="s">
        <v>27</v>
      </c>
      <c r="E218" s="241"/>
      <c r="F218" s="77">
        <v>39259</v>
      </c>
      <c r="G218" s="76">
        <f>F218*(100-$G$5)/100</f>
        <v>39259</v>
      </c>
    </row>
    <row r="219" spans="2:7" ht="14.25" customHeight="1" x14ac:dyDescent="0.3">
      <c r="B219" s="43"/>
      <c r="C219" s="75"/>
      <c r="D219" s="74"/>
      <c r="E219" s="74"/>
      <c r="F219" s="73"/>
      <c r="G219" s="72"/>
    </row>
    <row r="220" spans="2:7" ht="14.25" customHeight="1" thickBot="1" x14ac:dyDescent="0.35">
      <c r="B220" s="39"/>
      <c r="C220" s="71"/>
      <c r="D220" s="71"/>
      <c r="E220" s="71"/>
      <c r="F220" s="37"/>
      <c r="G220" s="70"/>
    </row>
    <row r="221" spans="2:7" ht="14.25" customHeight="1" x14ac:dyDescent="0.3">
      <c r="B221" s="69"/>
      <c r="C221" s="66"/>
      <c r="D221" s="66"/>
      <c r="E221" s="66"/>
      <c r="F221" s="65"/>
      <c r="G221" s="66"/>
    </row>
    <row r="222" spans="2:7" ht="14.25" customHeight="1" x14ac:dyDescent="0.2">
      <c r="B222" s="239" t="s">
        <v>26</v>
      </c>
      <c r="C222" s="239"/>
      <c r="D222" s="239"/>
      <c r="E222" s="239"/>
      <c r="F222" s="239"/>
      <c r="G222" s="239"/>
    </row>
    <row r="223" spans="2:7" ht="9.9" customHeight="1" thickBot="1" x14ac:dyDescent="0.35">
      <c r="B223" s="54"/>
      <c r="C223" s="53"/>
      <c r="D223" s="52"/>
      <c r="E223" s="51"/>
      <c r="F223" s="50"/>
      <c r="G223" s="50"/>
    </row>
    <row r="224" spans="2:7" ht="14.25" customHeight="1" x14ac:dyDescent="0.3">
      <c r="B224" s="49"/>
      <c r="C224" s="48"/>
      <c r="D224" s="48"/>
      <c r="E224" s="48"/>
      <c r="F224" s="48"/>
      <c r="G224" s="47"/>
    </row>
    <row r="225" spans="2:7" ht="14.25" customHeight="1" x14ac:dyDescent="0.3">
      <c r="B225" s="43"/>
      <c r="C225" s="65"/>
      <c r="D225" s="65"/>
      <c r="E225" s="65"/>
      <c r="F225" s="65"/>
      <c r="G225" s="68"/>
    </row>
    <row r="226" spans="2:7" ht="14.25" customHeight="1" x14ac:dyDescent="0.3">
      <c r="B226" s="43"/>
      <c r="C226" s="193">
        <v>1542000000</v>
      </c>
      <c r="D226" s="195" t="s">
        <v>25</v>
      </c>
      <c r="E226" s="195"/>
      <c r="F226" s="234">
        <v>15.55</v>
      </c>
      <c r="G226" s="199">
        <f>F226*(100-$G$5)/100</f>
        <v>15.55</v>
      </c>
    </row>
    <row r="227" spans="2:7" ht="14.25" customHeight="1" x14ac:dyDescent="0.3">
      <c r="B227" s="43"/>
      <c r="C227" s="194"/>
      <c r="D227" s="196"/>
      <c r="E227" s="196"/>
      <c r="F227" s="235"/>
      <c r="G227" s="200"/>
    </row>
    <row r="228" spans="2:7" ht="14.25" customHeight="1" x14ac:dyDescent="0.3">
      <c r="B228" s="43"/>
      <c r="C228" s="66"/>
      <c r="D228" s="66"/>
      <c r="E228" s="66"/>
      <c r="F228" s="65"/>
      <c r="G228" s="64"/>
    </row>
    <row r="229" spans="2:7" ht="14.25" customHeight="1" thickBot="1" x14ac:dyDescent="0.35">
      <c r="B229" s="39"/>
      <c r="C229" s="38"/>
      <c r="D229" s="37"/>
      <c r="E229" s="36"/>
      <c r="F229" s="35"/>
      <c r="G229" s="34"/>
    </row>
    <row r="230" spans="2:7" ht="9.9" customHeight="1" thickBot="1" x14ac:dyDescent="0.35">
      <c r="B230" s="54"/>
      <c r="C230" s="53"/>
      <c r="D230" s="52"/>
      <c r="E230" s="51"/>
      <c r="F230" s="50"/>
      <c r="G230" s="50"/>
    </row>
    <row r="231" spans="2:7" ht="14.25" customHeight="1" x14ac:dyDescent="0.3">
      <c r="B231" s="49"/>
      <c r="C231" s="63"/>
      <c r="D231" s="48"/>
      <c r="E231" s="62"/>
      <c r="F231" s="61"/>
      <c r="G231" s="60"/>
    </row>
    <row r="232" spans="2:7" ht="14.25" customHeight="1" x14ac:dyDescent="0.3">
      <c r="B232" s="43"/>
      <c r="C232" s="193" t="s">
        <v>24</v>
      </c>
      <c r="D232" s="195" t="s">
        <v>23</v>
      </c>
      <c r="E232" s="195"/>
      <c r="F232" s="197">
        <v>13.81</v>
      </c>
      <c r="G232" s="199">
        <f>F232*(100-$G$5)/100</f>
        <v>13.81</v>
      </c>
    </row>
    <row r="233" spans="2:7" ht="14.25" customHeight="1" x14ac:dyDescent="0.3">
      <c r="B233" s="43"/>
      <c r="C233" s="194"/>
      <c r="D233" s="196"/>
      <c r="E233" s="196"/>
      <c r="F233" s="198"/>
      <c r="G233" s="200"/>
    </row>
    <row r="234" spans="2:7" ht="14.25" customHeight="1" x14ac:dyDescent="0.3">
      <c r="B234" s="43"/>
      <c r="C234" s="201" t="s">
        <v>22</v>
      </c>
      <c r="D234" s="202" t="s">
        <v>21</v>
      </c>
      <c r="E234" s="202"/>
      <c r="F234" s="203">
        <v>23.27</v>
      </c>
      <c r="G234" s="199">
        <f>F234*(100-$G$5)/100</f>
        <v>23.27</v>
      </c>
    </row>
    <row r="235" spans="2:7" ht="14.25" customHeight="1" x14ac:dyDescent="0.3">
      <c r="B235" s="43"/>
      <c r="C235" s="194"/>
      <c r="D235" s="196"/>
      <c r="E235" s="196"/>
      <c r="F235" s="198"/>
      <c r="G235" s="200"/>
    </row>
    <row r="236" spans="2:7" ht="14.25" customHeight="1" x14ac:dyDescent="0.3">
      <c r="B236" s="43"/>
      <c r="C236" s="201" t="s">
        <v>20</v>
      </c>
      <c r="D236" s="202" t="s">
        <v>19</v>
      </c>
      <c r="E236" s="202"/>
      <c r="F236" s="203">
        <v>78.64</v>
      </c>
      <c r="G236" s="199">
        <f>F236*(100-$G$5)/100</f>
        <v>78.64</v>
      </c>
    </row>
    <row r="237" spans="2:7" ht="14.25" customHeight="1" x14ac:dyDescent="0.3">
      <c r="B237" s="43"/>
      <c r="C237" s="194"/>
      <c r="D237" s="196"/>
      <c r="E237" s="196"/>
      <c r="F237" s="198"/>
      <c r="G237" s="200"/>
    </row>
    <row r="238" spans="2:7" ht="14.25" customHeight="1" thickBot="1" x14ac:dyDescent="0.35">
      <c r="B238" s="39"/>
      <c r="C238" s="58"/>
      <c r="D238" s="57"/>
      <c r="E238" s="57"/>
      <c r="F238" s="56"/>
      <c r="G238" s="55"/>
    </row>
    <row r="239" spans="2:7" ht="9.9" customHeight="1" thickBot="1" x14ac:dyDescent="0.35">
      <c r="B239" s="54"/>
      <c r="C239" s="53"/>
      <c r="D239" s="52"/>
      <c r="E239" s="51"/>
      <c r="F239" s="50"/>
      <c r="G239" s="50"/>
    </row>
    <row r="240" spans="2:7" ht="14.25" customHeight="1" x14ac:dyDescent="0.3">
      <c r="B240" s="49"/>
      <c r="C240" s="48"/>
      <c r="D240" s="48"/>
      <c r="E240" s="48"/>
      <c r="F240" s="48"/>
      <c r="G240" s="47"/>
    </row>
    <row r="241" spans="2:7" ht="14.25" customHeight="1" x14ac:dyDescent="0.3">
      <c r="B241" s="43"/>
      <c r="C241" s="193" t="s">
        <v>18</v>
      </c>
      <c r="D241" s="242" t="s">
        <v>17</v>
      </c>
      <c r="E241" s="242"/>
      <c r="F241" s="197">
        <v>181.67</v>
      </c>
      <c r="G241" s="199">
        <f>F241*(100-$G$5)/100</f>
        <v>181.67</v>
      </c>
    </row>
    <row r="242" spans="2:7" ht="14.25" customHeight="1" x14ac:dyDescent="0.3">
      <c r="B242" s="43"/>
      <c r="C242" s="194"/>
      <c r="D242" s="243"/>
      <c r="E242" s="243"/>
      <c r="F242" s="198"/>
      <c r="G242" s="200"/>
    </row>
    <row r="243" spans="2:7" ht="14.25" customHeight="1" thickBot="1" x14ac:dyDescent="0.35">
      <c r="B243" s="39"/>
      <c r="C243" s="38"/>
      <c r="D243" s="37"/>
      <c r="E243" s="36"/>
      <c r="F243" s="35"/>
      <c r="G243" s="34"/>
    </row>
    <row r="244" spans="2:7" ht="9.9" customHeight="1" thickBot="1" x14ac:dyDescent="0.35">
      <c r="B244" s="54"/>
      <c r="C244" s="53"/>
      <c r="D244" s="52"/>
      <c r="E244" s="51"/>
      <c r="F244" s="50"/>
      <c r="G244" s="50"/>
    </row>
    <row r="245" spans="2:7" ht="14.25" customHeight="1" x14ac:dyDescent="0.3">
      <c r="B245" s="49"/>
      <c r="C245" s="63"/>
      <c r="D245" s="48"/>
      <c r="E245" s="62"/>
      <c r="F245" s="61"/>
      <c r="G245" s="60"/>
    </row>
    <row r="246" spans="2:7" ht="14.25" customHeight="1" x14ac:dyDescent="0.3">
      <c r="B246" s="43"/>
      <c r="C246" s="193">
        <v>1539000000</v>
      </c>
      <c r="D246" s="195" t="s">
        <v>16</v>
      </c>
      <c r="E246" s="195"/>
      <c r="F246" s="197">
        <v>203.53</v>
      </c>
      <c r="G246" s="199">
        <f>F246*(100-$G$5)/100</f>
        <v>203.53</v>
      </c>
    </row>
    <row r="247" spans="2:7" ht="14.25" customHeight="1" x14ac:dyDescent="0.3">
      <c r="B247" s="43"/>
      <c r="C247" s="194"/>
      <c r="D247" s="196"/>
      <c r="E247" s="196"/>
      <c r="F247" s="198"/>
      <c r="G247" s="200"/>
    </row>
    <row r="248" spans="2:7" ht="14.25" customHeight="1" x14ac:dyDescent="0.3">
      <c r="B248" s="43"/>
      <c r="C248" s="201">
        <v>1540000000</v>
      </c>
      <c r="D248" s="202" t="s">
        <v>15</v>
      </c>
      <c r="E248" s="202"/>
      <c r="F248" s="203">
        <v>362.71</v>
      </c>
      <c r="G248" s="199">
        <f>F248*(100-$G$5)/100</f>
        <v>362.71</v>
      </c>
    </row>
    <row r="249" spans="2:7" ht="14.25" customHeight="1" x14ac:dyDescent="0.3">
      <c r="B249" s="43"/>
      <c r="C249" s="194"/>
      <c r="D249" s="196"/>
      <c r="E249" s="196"/>
      <c r="F249" s="198"/>
      <c r="G249" s="200"/>
    </row>
    <row r="250" spans="2:7" ht="14.25" customHeight="1" x14ac:dyDescent="0.3">
      <c r="B250" s="43"/>
      <c r="C250" s="201">
        <v>1541000000</v>
      </c>
      <c r="D250" s="202" t="s">
        <v>14</v>
      </c>
      <c r="E250" s="202"/>
      <c r="F250" s="203">
        <v>425.34</v>
      </c>
      <c r="G250" s="199">
        <f>F250*(100-$G$5)/100</f>
        <v>425.34</v>
      </c>
    </row>
    <row r="251" spans="2:7" ht="14.25" customHeight="1" x14ac:dyDescent="0.3">
      <c r="B251" s="43"/>
      <c r="C251" s="194"/>
      <c r="D251" s="196"/>
      <c r="E251" s="196"/>
      <c r="F251" s="198"/>
      <c r="G251" s="200"/>
    </row>
    <row r="252" spans="2:7" ht="14.25" customHeight="1" thickBot="1" x14ac:dyDescent="0.35">
      <c r="B252" s="39"/>
      <c r="C252" s="58"/>
      <c r="D252" s="57"/>
      <c r="E252" s="57"/>
      <c r="F252" s="56"/>
      <c r="G252" s="55"/>
    </row>
    <row r="253" spans="2:7" ht="9.9" customHeight="1" thickBot="1" x14ac:dyDescent="0.35">
      <c r="B253" s="54"/>
      <c r="C253" s="53"/>
      <c r="D253" s="52"/>
      <c r="E253" s="51"/>
      <c r="F253" s="50"/>
      <c r="G253" s="50"/>
    </row>
    <row r="254" spans="2:7" ht="14.25" customHeight="1" x14ac:dyDescent="0.3">
      <c r="B254" s="49"/>
      <c r="C254" s="63"/>
      <c r="D254" s="48"/>
      <c r="E254" s="62"/>
      <c r="F254" s="61"/>
      <c r="G254" s="60"/>
    </row>
    <row r="255" spans="2:7" ht="14.25" customHeight="1" x14ac:dyDescent="0.3">
      <c r="B255" s="43"/>
      <c r="C255" s="193" t="s">
        <v>13</v>
      </c>
      <c r="D255" s="195" t="s">
        <v>12</v>
      </c>
      <c r="E255" s="195"/>
      <c r="F255" s="197">
        <v>35.299999999999997</v>
      </c>
      <c r="G255" s="199">
        <f>F255*(100-$G$5)/100</f>
        <v>35.299999999999997</v>
      </c>
    </row>
    <row r="256" spans="2:7" ht="14.25" customHeight="1" x14ac:dyDescent="0.3">
      <c r="B256" s="43"/>
      <c r="C256" s="194"/>
      <c r="D256" s="196"/>
      <c r="E256" s="196"/>
      <c r="F256" s="198"/>
      <c r="G256" s="200"/>
    </row>
    <row r="257" spans="2:7" ht="14.25" customHeight="1" x14ac:dyDescent="0.3">
      <c r="B257" s="43"/>
      <c r="C257" s="201" t="s">
        <v>11</v>
      </c>
      <c r="D257" s="202" t="s">
        <v>10</v>
      </c>
      <c r="E257" s="202"/>
      <c r="F257" s="203">
        <v>62.75</v>
      </c>
      <c r="G257" s="199">
        <f>F257*(100-$G$5)/100</f>
        <v>62.75</v>
      </c>
    </row>
    <row r="258" spans="2:7" ht="14.25" customHeight="1" x14ac:dyDescent="0.3">
      <c r="B258" s="43"/>
      <c r="C258" s="194"/>
      <c r="D258" s="196"/>
      <c r="E258" s="196"/>
      <c r="F258" s="198"/>
      <c r="G258" s="200"/>
    </row>
    <row r="259" spans="2:7" ht="14.25" customHeight="1" x14ac:dyDescent="0.3">
      <c r="B259" s="43"/>
      <c r="C259" s="201" t="s">
        <v>9</v>
      </c>
      <c r="D259" s="202" t="s">
        <v>8</v>
      </c>
      <c r="E259" s="202"/>
      <c r="F259" s="203">
        <v>141.72999999999999</v>
      </c>
      <c r="G259" s="199">
        <f>F259*(100-$G$5)/100</f>
        <v>141.72999999999999</v>
      </c>
    </row>
    <row r="260" spans="2:7" ht="14.25" customHeight="1" x14ac:dyDescent="0.3">
      <c r="B260" s="43"/>
      <c r="C260" s="194"/>
      <c r="D260" s="196"/>
      <c r="E260" s="196"/>
      <c r="F260" s="198"/>
      <c r="G260" s="200"/>
    </row>
    <row r="261" spans="2:7" ht="14.25" customHeight="1" thickBot="1" x14ac:dyDescent="0.35">
      <c r="B261" s="39"/>
      <c r="C261" s="58"/>
      <c r="D261" s="57"/>
      <c r="E261" s="57"/>
      <c r="F261" s="56"/>
      <c r="G261" s="55"/>
    </row>
    <row r="262" spans="2:7" ht="9.9" customHeight="1" thickBot="1" x14ac:dyDescent="0.35">
      <c r="B262" s="54"/>
      <c r="C262" s="53"/>
      <c r="D262" s="52"/>
      <c r="E262" s="51"/>
      <c r="F262" s="50"/>
      <c r="G262" s="50"/>
    </row>
    <row r="263" spans="2:7" ht="14.25" customHeight="1" x14ac:dyDescent="0.3">
      <c r="B263" s="49"/>
      <c r="C263" s="48"/>
      <c r="D263" s="48"/>
      <c r="E263" s="48"/>
      <c r="F263" s="48"/>
      <c r="G263" s="47"/>
    </row>
    <row r="264" spans="2:7" ht="14.25" customHeight="1" x14ac:dyDescent="0.3">
      <c r="B264" s="43"/>
      <c r="C264" s="193" t="s">
        <v>7</v>
      </c>
      <c r="D264" s="242" t="s">
        <v>6</v>
      </c>
      <c r="E264" s="242"/>
      <c r="F264" s="197">
        <v>36.21</v>
      </c>
      <c r="G264" s="199">
        <f>F264*(100-$G$5)/100</f>
        <v>36.21</v>
      </c>
    </row>
    <row r="265" spans="2:7" ht="14.25" customHeight="1" x14ac:dyDescent="0.3">
      <c r="B265" s="43"/>
      <c r="C265" s="194"/>
      <c r="D265" s="243"/>
      <c r="E265" s="243"/>
      <c r="F265" s="198"/>
      <c r="G265" s="200"/>
    </row>
    <row r="266" spans="2:7" ht="14.25" customHeight="1" thickBot="1" x14ac:dyDescent="0.35">
      <c r="B266" s="39"/>
      <c r="C266" s="38"/>
      <c r="D266" s="37"/>
      <c r="E266" s="36"/>
      <c r="F266" s="35"/>
      <c r="G266" s="34"/>
    </row>
    <row r="267" spans="2:7" ht="9.9" customHeight="1" thickBot="1" x14ac:dyDescent="0.25"/>
    <row r="268" spans="2:7" ht="14.25" customHeight="1" x14ac:dyDescent="0.3">
      <c r="B268" s="33"/>
      <c r="C268" s="32"/>
      <c r="D268" s="31"/>
      <c r="E268" s="30"/>
      <c r="F268" s="29"/>
      <c r="G268" s="28"/>
    </row>
    <row r="269" spans="2:7" ht="14.25" customHeight="1" x14ac:dyDescent="0.3">
      <c r="B269" s="26" t="s">
        <v>5</v>
      </c>
      <c r="C269" s="17"/>
      <c r="D269" s="16"/>
      <c r="E269" s="14"/>
      <c r="F269" s="14"/>
      <c r="G269" s="27">
        <f>'[2]RABATOVÝ LIST '!J21</f>
        <v>0</v>
      </c>
    </row>
    <row r="270" spans="2:7" ht="14.25" customHeight="1" x14ac:dyDescent="0.3">
      <c r="B270" s="26"/>
      <c r="C270" s="17"/>
      <c r="D270" s="16"/>
      <c r="E270" s="14"/>
      <c r="F270" s="14"/>
      <c r="G270" s="13"/>
    </row>
    <row r="271" spans="2:7" ht="14.25" customHeight="1" x14ac:dyDescent="0.3">
      <c r="B271" s="25"/>
      <c r="C271" s="17"/>
      <c r="D271" s="16"/>
      <c r="E271" s="14"/>
      <c r="F271" s="14"/>
      <c r="G271" s="13"/>
    </row>
    <row r="272" spans="2:7" ht="14.25" customHeight="1" x14ac:dyDescent="0.3">
      <c r="B272" s="24"/>
      <c r="C272" s="23" t="s">
        <v>4</v>
      </c>
      <c r="D272" s="246" t="s">
        <v>3</v>
      </c>
      <c r="E272" s="246"/>
      <c r="F272" s="22">
        <v>23.54</v>
      </c>
      <c r="G272" s="19">
        <f>F272*(100-$G$269)/100</f>
        <v>23.54</v>
      </c>
    </row>
    <row r="273" spans="2:7" ht="14.25" customHeight="1" x14ac:dyDescent="0.3">
      <c r="B273" s="18"/>
      <c r="C273" s="21" t="s">
        <v>2</v>
      </c>
      <c r="D273" s="247" t="s">
        <v>1</v>
      </c>
      <c r="E273" s="247"/>
      <c r="F273" s="20">
        <v>19.93</v>
      </c>
      <c r="G273" s="19">
        <f>F273*(100-$G$269)/100</f>
        <v>19.93</v>
      </c>
    </row>
    <row r="274" spans="2:7" ht="14.25" customHeight="1" x14ac:dyDescent="0.3">
      <c r="B274" s="18"/>
      <c r="C274" s="21">
        <v>60140000</v>
      </c>
      <c r="D274" s="247" t="s">
        <v>0</v>
      </c>
      <c r="E274" s="247"/>
      <c r="F274" s="20">
        <v>18.93</v>
      </c>
      <c r="G274" s="19">
        <f>F274*(100-$G$269)/100</f>
        <v>18.93</v>
      </c>
    </row>
    <row r="275" spans="2:7" ht="14.25" customHeight="1" x14ac:dyDescent="0.3">
      <c r="B275" s="18"/>
      <c r="C275" s="17"/>
      <c r="D275" s="16"/>
      <c r="E275" s="14"/>
      <c r="F275" s="14"/>
      <c r="G275" s="13"/>
    </row>
    <row r="276" spans="2:7" ht="14.25" customHeight="1" x14ac:dyDescent="0.3">
      <c r="B276" s="18"/>
      <c r="C276" s="17"/>
      <c r="D276" s="16"/>
      <c r="E276" s="15"/>
      <c r="F276" s="14"/>
      <c r="G276" s="13"/>
    </row>
    <row r="277" spans="2:7" ht="14.25" customHeight="1" thickBot="1" x14ac:dyDescent="0.35">
      <c r="B277" s="12"/>
      <c r="C277" s="11"/>
      <c r="D277" s="10"/>
      <c r="E277" s="9"/>
      <c r="F277" s="8"/>
      <c r="G277" s="7"/>
    </row>
  </sheetData>
  <mergeCells count="183">
    <mergeCell ref="D272:E272"/>
    <mergeCell ref="D273:E273"/>
    <mergeCell ref="D274:E274"/>
    <mergeCell ref="F143:F144"/>
    <mergeCell ref="G143:G144"/>
    <mergeCell ref="G135:G136"/>
    <mergeCell ref="F135:F136"/>
    <mergeCell ref="F127:F128"/>
    <mergeCell ref="G127:G128"/>
    <mergeCell ref="C236:C237"/>
    <mergeCell ref="D236:E237"/>
    <mergeCell ref="F236:F237"/>
    <mergeCell ref="G236:G237"/>
    <mergeCell ref="C259:C260"/>
    <mergeCell ref="D259:E260"/>
    <mergeCell ref="F259:F260"/>
    <mergeCell ref="G259:G260"/>
    <mergeCell ref="C226:C227"/>
    <mergeCell ref="D226:E227"/>
    <mergeCell ref="F226:F227"/>
    <mergeCell ref="C232:C233"/>
    <mergeCell ref="D232:E233"/>
    <mergeCell ref="F232:F233"/>
    <mergeCell ref="G264:G265"/>
    <mergeCell ref="C203:C204"/>
    <mergeCell ref="C206:C207"/>
    <mergeCell ref="C209:C210"/>
    <mergeCell ref="F203:F204"/>
    <mergeCell ref="G203:G204"/>
    <mergeCell ref="F206:F207"/>
    <mergeCell ref="G206:G207"/>
    <mergeCell ref="F209:F210"/>
    <mergeCell ref="G209:G210"/>
    <mergeCell ref="C241:C242"/>
    <mergeCell ref="D241:E242"/>
    <mergeCell ref="C250:C251"/>
    <mergeCell ref="D250:E251"/>
    <mergeCell ref="F250:F251"/>
    <mergeCell ref="C264:C265"/>
    <mergeCell ref="D264:E265"/>
    <mergeCell ref="F264:F265"/>
    <mergeCell ref="F241:F242"/>
    <mergeCell ref="G232:G233"/>
    <mergeCell ref="C234:C235"/>
    <mergeCell ref="D234:E235"/>
    <mergeCell ref="F234:F235"/>
    <mergeCell ref="G234:G235"/>
    <mergeCell ref="G241:G242"/>
    <mergeCell ref="C255:C256"/>
    <mergeCell ref="D255:E256"/>
    <mergeCell ref="F255:F256"/>
    <mergeCell ref="G255:G256"/>
    <mergeCell ref="C257:C258"/>
    <mergeCell ref="D257:E258"/>
    <mergeCell ref="F257:F258"/>
    <mergeCell ref="G257:G258"/>
    <mergeCell ref="G250:G251"/>
    <mergeCell ref="D209:E210"/>
    <mergeCell ref="F186:F187"/>
    <mergeCell ref="G186:G187"/>
    <mergeCell ref="B191:G191"/>
    <mergeCell ref="D203:E204"/>
    <mergeCell ref="G196:G197"/>
    <mergeCell ref="C198:C199"/>
    <mergeCell ref="D198:E199"/>
    <mergeCell ref="G226:G227"/>
    <mergeCell ref="B222:G222"/>
    <mergeCell ref="D218:E218"/>
    <mergeCell ref="C194:C195"/>
    <mergeCell ref="D194:E195"/>
    <mergeCell ref="F194:F195"/>
    <mergeCell ref="G194:G195"/>
    <mergeCell ref="C196:C197"/>
    <mergeCell ref="D196:E197"/>
    <mergeCell ref="F196:F197"/>
    <mergeCell ref="D215:E215"/>
    <mergeCell ref="D216:E216"/>
    <mergeCell ref="D217:E217"/>
    <mergeCell ref="D206:E207"/>
    <mergeCell ref="D152:E152"/>
    <mergeCell ref="C153:G153"/>
    <mergeCell ref="B156:G156"/>
    <mergeCell ref="C159:C160"/>
    <mergeCell ref="D159:E160"/>
    <mergeCell ref="F159:F160"/>
    <mergeCell ref="G159:G160"/>
    <mergeCell ref="C186:C187"/>
    <mergeCell ref="D186:E187"/>
    <mergeCell ref="D161:E161"/>
    <mergeCell ref="D162:E162"/>
    <mergeCell ref="D163:E163"/>
    <mergeCell ref="D178:E178"/>
    <mergeCell ref="D179:E179"/>
    <mergeCell ref="D180:E180"/>
    <mergeCell ref="D171:E172"/>
    <mergeCell ref="D164:E164"/>
    <mergeCell ref="D165:E165"/>
    <mergeCell ref="D166:E166"/>
    <mergeCell ref="D167:E167"/>
    <mergeCell ref="D181:E181"/>
    <mergeCell ref="C73:C75"/>
    <mergeCell ref="D73:E75"/>
    <mergeCell ref="F73:F75"/>
    <mergeCell ref="G73:G75"/>
    <mergeCell ref="C81:C83"/>
    <mergeCell ref="D81:E83"/>
    <mergeCell ref="F81:F83"/>
    <mergeCell ref="G81:G83"/>
    <mergeCell ref="F198:F199"/>
    <mergeCell ref="G198:G199"/>
    <mergeCell ref="G98:G99"/>
    <mergeCell ref="F98:F99"/>
    <mergeCell ref="C151:G151"/>
    <mergeCell ref="F10:F12"/>
    <mergeCell ref="G10:G12"/>
    <mergeCell ref="C55:C57"/>
    <mergeCell ref="D55:E57"/>
    <mergeCell ref="F55:F57"/>
    <mergeCell ref="G55:G57"/>
    <mergeCell ref="D67:E67"/>
    <mergeCell ref="C68:G68"/>
    <mergeCell ref="C46:C48"/>
    <mergeCell ref="D113:E115"/>
    <mergeCell ref="B122:G122"/>
    <mergeCell ref="D126:E128"/>
    <mergeCell ref="D134:E136"/>
    <mergeCell ref="D142:E144"/>
    <mergeCell ref="D150:E150"/>
    <mergeCell ref="D89:E91"/>
    <mergeCell ref="C90:C91"/>
    <mergeCell ref="F90:F91"/>
    <mergeCell ref="G90:G91"/>
    <mergeCell ref="D97:E99"/>
    <mergeCell ref="D105:E107"/>
    <mergeCell ref="B61:G61"/>
    <mergeCell ref="C10:C12"/>
    <mergeCell ref="D10:E12"/>
    <mergeCell ref="C19:C21"/>
    <mergeCell ref="D19:E21"/>
    <mergeCell ref="F19:F21"/>
    <mergeCell ref="F171:F172"/>
    <mergeCell ref="B2:G2"/>
    <mergeCell ref="B3:B5"/>
    <mergeCell ref="C3:C5"/>
    <mergeCell ref="D3:E5"/>
    <mergeCell ref="F3:F5"/>
    <mergeCell ref="G3:G4"/>
    <mergeCell ref="C37:C39"/>
    <mergeCell ref="D37:E39"/>
    <mergeCell ref="F37:F39"/>
    <mergeCell ref="G171:G172"/>
    <mergeCell ref="C171:C172"/>
    <mergeCell ref="D46:E48"/>
    <mergeCell ref="F46:F48"/>
    <mergeCell ref="G46:G48"/>
    <mergeCell ref="D65:E65"/>
    <mergeCell ref="C66:G66"/>
    <mergeCell ref="F114:F115"/>
    <mergeCell ref="G114:G115"/>
    <mergeCell ref="G19:G21"/>
    <mergeCell ref="C246:C247"/>
    <mergeCell ref="D246:E247"/>
    <mergeCell ref="F246:F247"/>
    <mergeCell ref="G246:G247"/>
    <mergeCell ref="C248:C249"/>
    <mergeCell ref="D248:E249"/>
    <mergeCell ref="F248:F249"/>
    <mergeCell ref="G248:G249"/>
    <mergeCell ref="G37:G39"/>
    <mergeCell ref="C28:C30"/>
    <mergeCell ref="D28:E30"/>
    <mergeCell ref="F28:F30"/>
    <mergeCell ref="G28:G30"/>
    <mergeCell ref="C174:C175"/>
    <mergeCell ref="F174:F175"/>
    <mergeCell ref="G174:G175"/>
    <mergeCell ref="C176:C177"/>
    <mergeCell ref="D176:E177"/>
    <mergeCell ref="F176:F177"/>
    <mergeCell ref="G176:G177"/>
    <mergeCell ref="D173:E175"/>
    <mergeCell ref="F106:F107"/>
    <mergeCell ref="G106:G107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05. STROJE PRO SPOJOVÁNÍ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2023-09-25T12:54:45Z</dcterms:created>
  <dcterms:modified xsi:type="dcterms:W3CDTF">2023-10-06T09:03:45Z</dcterms:modified>
</cp:coreProperties>
</file>