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\Downloads\PVC-U\"/>
    </mc:Choice>
  </mc:AlternateContent>
  <xr:revisionPtr revIDLastSave="0" documentId="13_ncr:1_{390A9839-030C-4B93-B704-77D5A2CDFE43}" xr6:coauthVersionLast="47" xr6:coauthVersionMax="47" xr10:uidLastSave="{00000000-0000-0000-0000-000000000000}"/>
  <bookViews>
    <workbookView xWindow="-108" yWindow="-108" windowWidth="23256" windowHeight="12456" activeTab="2" xr2:uid="{D56136AC-6342-43E1-BFFD-0F8D9AD617E6}"/>
  </bookViews>
  <sheets>
    <sheet name="10. PVC PRESSURE FITTINGS" sheetId="1" r:id="rId1"/>
    <sheet name="11. PVC PRESSURE VALVES" sheetId="2" r:id="rId2"/>
    <sheet name="12. PVC-U CHECK VALVES" sheetId="3" r:id="rId3"/>
  </sheets>
  <externalReferences>
    <externalReference r:id="rId4"/>
    <externalReference r:id="rId5"/>
    <externalReference r:id="rId6"/>
    <externalReference r:id="rId7"/>
  </externalReferences>
  <definedNames>
    <definedName name="a">#REF!</definedName>
    <definedName name="elektrorvarovky">#REF!</definedName>
    <definedName name="ES">#REF!</definedName>
    <definedName name="euro">#REF!</definedName>
    <definedName name="eurostandart">#REF!</definedName>
    <definedName name="HIDROTUBO___PVC_flexible_hose" localSheetId="0">'[1]14. FLEXIBILNÍ HADICE'!#REF!</definedName>
    <definedName name="HIDROTUBO___PVC_flexible_hose" localSheetId="1">'[1]14. FLEXIBILNÍ HADICE'!#REF!</definedName>
    <definedName name="HIDROTUBO___PVC_flexible_hose" localSheetId="2">'[1]14. FLEXIBILNÍ HADICE'!#REF!</definedName>
    <definedName name="HIDROTUBO___PVC_flexible_hose">#REF!</definedName>
    <definedName name="Check_valve___Solvent_cement">[2]List5!$B$4</definedName>
    <definedName name="Inlets">#REF!</definedName>
    <definedName name="_xlnm.Print_Titles" localSheetId="0">'10. PVC PRESSURE FITTINGS'!$3:$5</definedName>
    <definedName name="_xlnm.Print_Titles" localSheetId="1">'11. PVC PRESSURE VALVES'!$3:$5</definedName>
    <definedName name="_xlnm.Print_Titles" localSheetId="2">'12. PVC-U CHECK VALVES'!$3:$5</definedName>
    <definedName name="pomoc">#REF!</definedName>
    <definedName name="PP_Navrtávací_pasy">'[3]PP Navrtávací pasy (str.91-92)'!#REF!</definedName>
    <definedName name="PP_šroubení_a_montážní_klíče">[2]List8!$A$1</definedName>
    <definedName name="ppp">'[3]PP Navrtávací pasy (str.91-92)'!#REF!</definedName>
    <definedName name="přiruby_ocel">#REF!</definedName>
    <definedName name="PVC">'[1]14. FLEXIBILNÍ HADICE'!#REF!</definedName>
    <definedName name="stroje_taveni">#REF!</definedName>
    <definedName name="tlak_ventily" localSheetId="1">'11. PVC PRESSURE VALVES'!$B$3</definedName>
    <definedName name="tlak_ventily">#REF!</definedName>
    <definedName name="tupo">#REF!</definedName>
    <definedName name="tvarovky_na_tupo">#REF!</definedName>
    <definedName name="tvarovky_tlak" localSheetId="0">'10. PVC PRESSURE FITTINGS'!$B$3</definedName>
    <definedName name="tvarovky_tlak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3" l="1"/>
  <c r="F8" i="3" s="1"/>
  <c r="F9" i="3"/>
  <c r="F10" i="3"/>
  <c r="F11" i="3"/>
  <c r="F12" i="3"/>
  <c r="F13" i="3"/>
  <c r="F14" i="3"/>
  <c r="F15" i="3"/>
  <c r="F16" i="3"/>
  <c r="F17" i="3"/>
  <c r="F21" i="3"/>
  <c r="F22" i="3"/>
  <c r="F23" i="3"/>
  <c r="F24" i="3"/>
  <c r="F25" i="3"/>
  <c r="F26" i="3"/>
  <c r="F27" i="3"/>
  <c r="F28" i="3"/>
  <c r="F29" i="3"/>
  <c r="F30" i="3"/>
  <c r="F35" i="3"/>
  <c r="F36" i="3"/>
  <c r="F37" i="3"/>
  <c r="F38" i="3"/>
  <c r="F39" i="3"/>
  <c r="F40" i="3"/>
  <c r="F41" i="3"/>
  <c r="F42" i="3"/>
  <c r="F47" i="3"/>
  <c r="F48" i="3"/>
  <c r="F49" i="3"/>
  <c r="F50" i="3"/>
  <c r="F51" i="3"/>
  <c r="F52" i="3"/>
  <c r="F53" i="3"/>
  <c r="F54" i="3"/>
  <c r="F55" i="3"/>
  <c r="F60" i="3"/>
  <c r="F61" i="3"/>
  <c r="F62" i="3"/>
  <c r="F63" i="3"/>
  <c r="F64" i="3"/>
  <c r="F65" i="3"/>
  <c r="F66" i="3"/>
  <c r="F67" i="3"/>
  <c r="F68" i="3"/>
  <c r="F91" i="3"/>
  <c r="F92" i="3"/>
  <c r="F93" i="3"/>
  <c r="F94" i="3"/>
  <c r="F95" i="3"/>
  <c r="F96" i="3"/>
  <c r="F97" i="3"/>
  <c r="F98" i="3"/>
  <c r="F103" i="3"/>
  <c r="F104" i="3"/>
  <c r="F105" i="3"/>
  <c r="F106" i="3"/>
  <c r="F107" i="3"/>
  <c r="F108" i="3"/>
  <c r="F109" i="3"/>
  <c r="F114" i="3"/>
  <c r="F115" i="3"/>
  <c r="F116" i="3"/>
  <c r="F117" i="3"/>
  <c r="F118" i="3"/>
  <c r="F119" i="3"/>
  <c r="F120" i="3"/>
  <c r="F121" i="3"/>
  <c r="F122" i="3"/>
  <c r="F123" i="3"/>
  <c r="F127" i="3"/>
  <c r="F128" i="3"/>
  <c r="F129" i="3"/>
  <c r="F130" i="3"/>
  <c r="F5" i="2"/>
  <c r="F8" i="2"/>
  <c r="F9" i="2"/>
  <c r="F10" i="2"/>
  <c r="F11" i="2"/>
  <c r="F12" i="2"/>
  <c r="F13" i="2"/>
  <c r="F14" i="2"/>
  <c r="F15" i="2"/>
  <c r="F16" i="2"/>
  <c r="F20" i="2"/>
  <c r="F21" i="2"/>
  <c r="F22" i="2"/>
  <c r="F23" i="2"/>
  <c r="F24" i="2"/>
  <c r="F25" i="2"/>
  <c r="F26" i="2"/>
  <c r="F27" i="2"/>
  <c r="F28" i="2"/>
  <c r="F32" i="2"/>
  <c r="F33" i="2"/>
  <c r="F34" i="2"/>
  <c r="F35" i="2"/>
  <c r="F36" i="2"/>
  <c r="F37" i="2"/>
  <c r="F38" i="2"/>
  <c r="F39" i="2"/>
  <c r="F43" i="2"/>
  <c r="F44" i="2"/>
  <c r="F45" i="2"/>
  <c r="F46" i="2"/>
  <c r="F47" i="2"/>
  <c r="F48" i="2"/>
  <c r="F52" i="2"/>
  <c r="F53" i="2"/>
  <c r="F54" i="2"/>
  <c r="F55" i="2"/>
  <c r="F56" i="2"/>
  <c r="F57" i="2"/>
  <c r="F61" i="2"/>
  <c r="F62" i="2"/>
  <c r="F63" i="2"/>
  <c r="F64" i="2"/>
  <c r="F65" i="2"/>
  <c r="F66" i="2"/>
  <c r="F70" i="2"/>
  <c r="F71" i="2"/>
  <c r="F72" i="2"/>
  <c r="F73" i="2"/>
  <c r="F74" i="2"/>
  <c r="F75" i="2"/>
  <c r="F79" i="2"/>
  <c r="F80" i="2"/>
  <c r="F81" i="2"/>
  <c r="F82" i="2"/>
  <c r="F83" i="2"/>
  <c r="F84" i="2"/>
  <c r="F88" i="2"/>
  <c r="F89" i="2"/>
  <c r="F90" i="2"/>
  <c r="F91" i="2"/>
  <c r="F92" i="2"/>
  <c r="F93" i="2"/>
  <c r="F97" i="2"/>
  <c r="F98" i="2"/>
  <c r="F99" i="2"/>
  <c r="F100" i="2"/>
  <c r="F101" i="2"/>
  <c r="F102" i="2"/>
  <c r="F106" i="2"/>
  <c r="F107" i="2"/>
  <c r="F108" i="2"/>
  <c r="F109" i="2"/>
  <c r="F110" i="2"/>
  <c r="F111" i="2"/>
  <c r="F117" i="2"/>
  <c r="F118" i="2"/>
  <c r="F119" i="2"/>
  <c r="F120" i="2"/>
  <c r="F121" i="2"/>
  <c r="F122" i="2"/>
  <c r="F127" i="2"/>
  <c r="F128" i="2"/>
  <c r="F129" i="2"/>
  <c r="F130" i="2"/>
  <c r="F131" i="2"/>
  <c r="F132" i="2"/>
  <c r="F136" i="2"/>
  <c r="F137" i="2"/>
  <c r="F138" i="2"/>
  <c r="F139" i="2"/>
  <c r="F140" i="2"/>
  <c r="F141" i="2"/>
  <c r="F145" i="2"/>
  <c r="F146" i="2"/>
  <c r="F147" i="2"/>
  <c r="F148" i="2"/>
  <c r="F149" i="2"/>
  <c r="F150" i="2"/>
  <c r="F181" i="2"/>
  <c r="F182" i="2"/>
  <c r="F183" i="2"/>
  <c r="F184" i="2"/>
  <c r="F185" i="2"/>
  <c r="F186" i="2"/>
  <c r="F190" i="2"/>
  <c r="F191" i="2"/>
  <c r="F192" i="2"/>
  <c r="F193" i="2"/>
  <c r="F194" i="2"/>
  <c r="F195" i="2"/>
  <c r="F196" i="2"/>
  <c r="F197" i="2"/>
  <c r="F198" i="2"/>
  <c r="F202" i="2"/>
  <c r="F203" i="2"/>
  <c r="F204" i="2"/>
  <c r="F205" i="2"/>
  <c r="F206" i="2"/>
  <c r="F207" i="2"/>
  <c r="F208" i="2"/>
  <c r="F209" i="2"/>
  <c r="F210" i="2"/>
  <c r="F5" i="1"/>
  <c r="F8" i="1" s="1"/>
  <c r="F9" i="1"/>
  <c r="F10" i="1"/>
  <c r="F11" i="1"/>
  <c r="F13" i="1"/>
  <c r="F14" i="1"/>
  <c r="F15" i="1"/>
  <c r="F16" i="1"/>
  <c r="F17" i="1"/>
  <c r="F18" i="1"/>
  <c r="F19" i="1"/>
  <c r="F20" i="1"/>
  <c r="F21" i="1"/>
  <c r="F22" i="1"/>
  <c r="F23" i="1"/>
  <c r="F25" i="1"/>
  <c r="F30" i="1"/>
  <c r="F31" i="1"/>
  <c r="F32" i="1"/>
  <c r="F33" i="1"/>
  <c r="F34" i="1"/>
  <c r="F35" i="1"/>
  <c r="F36" i="1"/>
  <c r="F37" i="1"/>
  <c r="F38" i="1"/>
  <c r="F39" i="1"/>
  <c r="F43" i="1"/>
  <c r="F44" i="1"/>
  <c r="F45" i="1"/>
  <c r="F46" i="1"/>
  <c r="F47" i="1"/>
  <c r="F48" i="1"/>
  <c r="F49" i="1"/>
  <c r="F50" i="1"/>
  <c r="F51" i="1"/>
  <c r="F60" i="1"/>
  <c r="F61" i="1"/>
  <c r="F62" i="1"/>
  <c r="F63" i="1"/>
  <c r="F64" i="1"/>
  <c r="F65" i="1"/>
  <c r="F66" i="1"/>
  <c r="F70" i="1"/>
  <c r="F71" i="1"/>
  <c r="F72" i="1"/>
  <c r="F73" i="1"/>
  <c r="F74" i="1"/>
  <c r="F75" i="1"/>
  <c r="F76" i="1"/>
  <c r="F77" i="1"/>
  <c r="F78" i="1"/>
  <c r="F82" i="1"/>
  <c r="F83" i="1"/>
  <c r="F84" i="1"/>
  <c r="F85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3" i="1"/>
  <c r="F128" i="1"/>
  <c r="F129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1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7" i="1"/>
  <c r="F178" i="1"/>
  <c r="F179" i="1"/>
  <c r="F180" i="1"/>
  <c r="F181" i="1"/>
  <c r="F182" i="1"/>
  <c r="F183" i="1"/>
  <c r="F184" i="1"/>
  <c r="F185" i="1"/>
  <c r="F189" i="1"/>
  <c r="F190" i="1"/>
  <c r="F191" i="1"/>
  <c r="F192" i="1"/>
  <c r="F193" i="1"/>
  <c r="F194" i="1"/>
  <c r="F195" i="1"/>
  <c r="F196" i="1"/>
  <c r="F197" i="1"/>
  <c r="F201" i="1"/>
  <c r="F202" i="1"/>
  <c r="F203" i="1"/>
  <c r="F204" i="1"/>
  <c r="F205" i="1"/>
  <c r="F206" i="1"/>
  <c r="F207" i="1"/>
  <c r="F208" i="1"/>
  <c r="F209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5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6" i="1"/>
  <c r="F281" i="1"/>
  <c r="F282" i="1"/>
  <c r="F287" i="1"/>
  <c r="F288" i="1"/>
  <c r="F289" i="1"/>
  <c r="F290" i="1"/>
  <c r="F291" i="1"/>
  <c r="F292" i="1"/>
  <c r="F293" i="1"/>
  <c r="F294" i="1"/>
  <c r="F295" i="1"/>
  <c r="F296" i="1"/>
  <c r="F301" i="1"/>
  <c r="F302" i="1"/>
  <c r="F303" i="1"/>
  <c r="F304" i="1"/>
  <c r="F305" i="1"/>
  <c r="F306" i="1"/>
  <c r="F310" i="1"/>
  <c r="F311" i="1"/>
  <c r="F312" i="1"/>
  <c r="F313" i="1"/>
  <c r="F314" i="1"/>
  <c r="F315" i="1"/>
  <c r="F316" i="1"/>
  <c r="F317" i="1"/>
  <c r="F318" i="1"/>
  <c r="F319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7" i="1"/>
  <c r="F408" i="1"/>
  <c r="F409" i="1"/>
  <c r="F410" i="1"/>
  <c r="F411" i="1"/>
  <c r="F412" i="1"/>
  <c r="F413" i="1"/>
  <c r="F421" i="1"/>
  <c r="F422" i="1"/>
  <c r="F423" i="1"/>
  <c r="F424" i="1"/>
  <c r="F427" i="1"/>
  <c r="F428" i="1"/>
  <c r="F429" i="1"/>
  <c r="F430" i="1"/>
  <c r="F431" i="1"/>
  <c r="F432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4" i="1"/>
  <c r="F479" i="1"/>
  <c r="F480" i="1"/>
  <c r="F481" i="1"/>
  <c r="F482" i="1"/>
  <c r="F483" i="1"/>
  <c r="F485" i="1"/>
  <c r="F486" i="1"/>
  <c r="F487" i="1"/>
  <c r="F488" i="1"/>
  <c r="F489" i="1"/>
  <c r="F491" i="1"/>
  <c r="F492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6" i="1"/>
  <c r="F517" i="1"/>
  <c r="F518" i="1"/>
  <c r="F519" i="1"/>
  <c r="F520" i="1"/>
  <c r="F521" i="1"/>
  <c r="F522" i="1"/>
  <c r="F523" i="1"/>
  <c r="F524" i="1"/>
  <c r="F525" i="1"/>
  <c r="F529" i="1"/>
  <c r="F530" i="1"/>
  <c r="F531" i="1"/>
  <c r="F532" i="1"/>
  <c r="F533" i="1"/>
  <c r="F534" i="1"/>
  <c r="F535" i="1"/>
  <c r="F536" i="1"/>
  <c r="F537" i="1"/>
  <c r="F538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7" i="1"/>
  <c r="F578" i="1"/>
  <c r="F579" i="1"/>
  <c r="F580" i="1"/>
  <c r="F581" i="1"/>
  <c r="F582" i="1"/>
  <c r="F583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8" i="1"/>
  <c r="F619" i="1"/>
  <c r="F620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5" i="1"/>
  <c r="F676" i="1"/>
  <c r="F681" i="1"/>
  <c r="F682" i="1"/>
  <c r="F683" i="1"/>
  <c r="F684" i="1"/>
  <c r="F685" i="1"/>
  <c r="F686" i="1"/>
  <c r="F687" i="1"/>
  <c r="F688" i="1"/>
  <c r="F692" i="1"/>
  <c r="F693" i="1"/>
  <c r="F694" i="1"/>
  <c r="F695" i="1"/>
  <c r="F696" i="1"/>
  <c r="F697" i="1"/>
  <c r="F698" i="1"/>
  <c r="F699" i="1"/>
  <c r="F700" i="1"/>
  <c r="F701" i="1"/>
  <c r="F705" i="1"/>
  <c r="F706" i="1"/>
  <c r="F707" i="1"/>
  <c r="F708" i="1"/>
  <c r="F709" i="1"/>
  <c r="F710" i="1"/>
  <c r="F711" i="1"/>
  <c r="F712" i="1"/>
  <c r="F713" i="1"/>
  <c r="F714" i="1"/>
  <c r="F718" i="1"/>
  <c r="F719" i="1"/>
  <c r="F720" i="1"/>
  <c r="F721" i="1"/>
  <c r="F722" i="1"/>
  <c r="F723" i="1"/>
  <c r="F724" i="1"/>
  <c r="F725" i="1"/>
  <c r="F726" i="1"/>
  <c r="F727" i="1"/>
  <c r="F731" i="1"/>
  <c r="F732" i="1"/>
  <c r="F733" i="1"/>
  <c r="F734" i="1"/>
  <c r="F735" i="1"/>
  <c r="F736" i="1"/>
  <c r="F739" i="1"/>
  <c r="F740" i="1"/>
  <c r="F741" i="1"/>
  <c r="F742" i="1"/>
  <c r="F743" i="1"/>
  <c r="F744" i="1"/>
  <c r="F745" i="1"/>
  <c r="F746" i="1"/>
  <c r="F747" i="1"/>
  <c r="F748" i="1"/>
  <c r="F753" i="1"/>
  <c r="F754" i="1"/>
  <c r="F755" i="1"/>
  <c r="F779" i="1"/>
  <c r="F780" i="1"/>
  <c r="F786" i="1"/>
  <c r="F787" i="1"/>
  <c r="F788" i="1"/>
  <c r="F789" i="1"/>
  <c r="F790" i="1"/>
  <c r="F791" i="1"/>
  <c r="F795" i="1"/>
  <c r="F796" i="1"/>
  <c r="F797" i="1"/>
  <c r="F798" i="1"/>
  <c r="F799" i="1"/>
  <c r="F800" i="1"/>
  <c r="F804" i="1"/>
  <c r="F805" i="1"/>
  <c r="F806" i="1"/>
  <c r="F807" i="1"/>
  <c r="F808" i="1"/>
  <c r="F809" i="1"/>
  <c r="F813" i="1"/>
  <c r="F814" i="1"/>
  <c r="F815" i="1"/>
  <c r="F816" i="1"/>
  <c r="F817" i="1"/>
  <c r="F818" i="1"/>
  <c r="F822" i="1"/>
  <c r="F823" i="1"/>
  <c r="F824" i="1"/>
  <c r="F825" i="1"/>
  <c r="F826" i="1"/>
  <c r="F827" i="1"/>
  <c r="F831" i="1"/>
  <c r="F833" i="1"/>
  <c r="F835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60" i="1"/>
  <c r="F861" i="1"/>
  <c r="F867" i="1"/>
  <c r="F868" i="1"/>
  <c r="F874" i="1"/>
  <c r="F875" i="1"/>
  <c r="F876" i="1"/>
  <c r="F882" i="1"/>
  <c r="F883" i="1"/>
  <c r="F12" i="1" l="1"/>
</calcChain>
</file>

<file path=xl/sharedStrings.xml><?xml version="1.0" encoding="utf-8"?>
<sst xmlns="http://schemas.openxmlformats.org/spreadsheetml/2006/main" count="1377" uniqueCount="836">
  <si>
    <t>on request</t>
  </si>
  <si>
    <t>63 mm</t>
  </si>
  <si>
    <t>252B06363</t>
  </si>
  <si>
    <t>50 mm</t>
  </si>
  <si>
    <t>252B05050</t>
  </si>
  <si>
    <t>FLEXI PVC KOLENO 90°</t>
  </si>
  <si>
    <t>ZEEFLEX</t>
  </si>
  <si>
    <t>63 x 2"</t>
  </si>
  <si>
    <t>250A06306</t>
  </si>
  <si>
    <t>50 x 1½"</t>
  </si>
  <si>
    <t>250A05005</t>
  </si>
  <si>
    <t>FLEXI PVC PŘECHOD VNITŘNÍ ZÁVIT</t>
  </si>
  <si>
    <t>50 x 2"</t>
  </si>
  <si>
    <t>FLEXI PVC SPOJKA VNĚJŠÍ ZÁVIT s O-kroužkem</t>
  </si>
  <si>
    <t>63 x 63</t>
  </si>
  <si>
    <t>250A06363</t>
  </si>
  <si>
    <t xml:space="preserve">50 x 50 </t>
  </si>
  <si>
    <t>250A05050</t>
  </si>
  <si>
    <t>lepení dovnitř</t>
  </si>
  <si>
    <t>FLEXI PVC PŘECHOD - VNITŘNÍ</t>
  </si>
  <si>
    <t xml:space="preserve">lepení vnější </t>
  </si>
  <si>
    <t>FLEXI PVC PŘECHOD - VNĚJŠÍ</t>
  </si>
  <si>
    <t>50113315EVA</t>
  </si>
  <si>
    <t>50113250EVA</t>
  </si>
  <si>
    <t>50113225EVA</t>
  </si>
  <si>
    <t>50113200EVA</t>
  </si>
  <si>
    <t>50113160EVA</t>
  </si>
  <si>
    <t>50113140EVA</t>
  </si>
  <si>
    <t>50113125EVA</t>
  </si>
  <si>
    <t>50113110EVA</t>
  </si>
  <si>
    <t>50113090EVA</t>
  </si>
  <si>
    <t>50113075EVA</t>
  </si>
  <si>
    <t>50113063EVA</t>
  </si>
  <si>
    <t>50113050EVA</t>
  </si>
  <si>
    <t>50113040EVA</t>
  </si>
  <si>
    <t>50113032EVA</t>
  </si>
  <si>
    <t>50113025EVA</t>
  </si>
  <si>
    <t>TĚSNĚNÍ EVA</t>
  </si>
  <si>
    <t>50113020EVA</t>
  </si>
  <si>
    <t xml:space="preserve">F L A T  G A S K E T  E V A </t>
  </si>
  <si>
    <t>63/63/63/63/63/63</t>
  </si>
  <si>
    <t>63mm</t>
  </si>
  <si>
    <t>50/50/50/50/50/50</t>
  </si>
  <si>
    <t>50mm</t>
  </si>
  <si>
    <t>50/50/50/50/50/63</t>
  </si>
  <si>
    <t>INCL. 2 GLUE PLUGS</t>
  </si>
  <si>
    <t>P V C   M A I N I F O L D S</t>
  </si>
  <si>
    <t>50116063C</t>
  </si>
  <si>
    <t>50116050C</t>
  </si>
  <si>
    <t>50116040C</t>
  </si>
  <si>
    <t>50116032C</t>
  </si>
  <si>
    <t>CEMENT JOINTING</t>
  </si>
  <si>
    <t>50116025C</t>
  </si>
  <si>
    <t xml:space="preserve">C O N I C   H O S E </t>
  </si>
  <si>
    <t>50116020C</t>
  </si>
  <si>
    <t>H O S E  N O Z Z L E S</t>
  </si>
  <si>
    <t>2"</t>
  </si>
  <si>
    <t>50137063C</t>
  </si>
  <si>
    <t>1 1/2"</t>
  </si>
  <si>
    <t>50137050C</t>
  </si>
  <si>
    <t>1 1/4"</t>
  </si>
  <si>
    <t>50137040C</t>
  </si>
  <si>
    <t>1"</t>
  </si>
  <si>
    <t>50137032C</t>
  </si>
  <si>
    <t>MALE</t>
  </si>
  <si>
    <t>3/4"</t>
  </si>
  <si>
    <t>50137025C</t>
  </si>
  <si>
    <t>C  O N I C  H O S E</t>
  </si>
  <si>
    <t>1/2"</t>
  </si>
  <si>
    <t>50137020C</t>
  </si>
  <si>
    <t>63-2 1/2"</t>
  </si>
  <si>
    <t>5W114063</t>
  </si>
  <si>
    <t>40-50x1 3/4"</t>
  </si>
  <si>
    <t>5W114050</t>
  </si>
  <si>
    <t>32-40x1 1/4"</t>
  </si>
  <si>
    <t>5W114040</t>
  </si>
  <si>
    <t>25-32x1"</t>
  </si>
  <si>
    <t>5W114032</t>
  </si>
  <si>
    <t>20-25x3/4"</t>
  </si>
  <si>
    <t>5W114025</t>
  </si>
  <si>
    <t>16-20x1/2"</t>
  </si>
  <si>
    <t>5W114020</t>
  </si>
  <si>
    <t>T A N K  A D A P T O R PVC</t>
  </si>
  <si>
    <t>53P9041M</t>
  </si>
  <si>
    <t>53P9040M</t>
  </si>
  <si>
    <t>CEMENTS x PE BUTT WELDING</t>
  </si>
  <si>
    <t xml:space="preserve">PVC/PE  U N I O N </t>
  </si>
  <si>
    <t>53P2063BF</t>
  </si>
  <si>
    <t>50 x 1 1/2"</t>
  </si>
  <si>
    <t>53P2050BF</t>
  </si>
  <si>
    <t>40 x 1 1/4"</t>
  </si>
  <si>
    <t>53P2040BF</t>
  </si>
  <si>
    <t>32 x 1"</t>
  </si>
  <si>
    <t>53P2032BF</t>
  </si>
  <si>
    <t>25 x 3/4"</t>
  </si>
  <si>
    <t>53P2025BF</t>
  </si>
  <si>
    <t>CEMENT x F</t>
  </si>
  <si>
    <t>20 x 1/2"</t>
  </si>
  <si>
    <t>53P2020BF</t>
  </si>
  <si>
    <t>U N I O N  B R A S S   / P V C</t>
  </si>
  <si>
    <t>53P5063BM</t>
  </si>
  <si>
    <t>53P5050BM</t>
  </si>
  <si>
    <t>53P5040BM</t>
  </si>
  <si>
    <t>53P5032BM</t>
  </si>
  <si>
    <t>53P5025BM</t>
  </si>
  <si>
    <t>CEMENT  x M</t>
  </si>
  <si>
    <t>53P5020BM</t>
  </si>
  <si>
    <t>U N I O N  B R A S S  / P V C</t>
  </si>
  <si>
    <t>53P5063BP</t>
  </si>
  <si>
    <t>53P5052BP</t>
  </si>
  <si>
    <t>50 x 11/2"</t>
  </si>
  <si>
    <t>53P5050BP</t>
  </si>
  <si>
    <t xml:space="preserve">CEMENT x  M </t>
  </si>
  <si>
    <t>U N I O N    C O N N E C T O R  3/3  W I T H   O  R I N G</t>
  </si>
  <si>
    <t>110 x 4"</t>
  </si>
  <si>
    <t>53P5110</t>
  </si>
  <si>
    <t>90 x 3"</t>
  </si>
  <si>
    <t>53P5090</t>
  </si>
  <si>
    <t>75 x 2 1/2"</t>
  </si>
  <si>
    <t>53P5075</t>
  </si>
  <si>
    <t>53P5063</t>
  </si>
  <si>
    <t>53P5050</t>
  </si>
  <si>
    <t>53P5040</t>
  </si>
  <si>
    <t>53P5032</t>
  </si>
  <si>
    <t>53P5025</t>
  </si>
  <si>
    <t>CEMENT x M</t>
  </si>
  <si>
    <t>53P5020</t>
  </si>
  <si>
    <t>U N I O N    C O N N E C T O R</t>
  </si>
  <si>
    <t>16 x 3/8"</t>
  </si>
  <si>
    <t>53P5016</t>
  </si>
  <si>
    <t>53P9063</t>
  </si>
  <si>
    <t>53P9050</t>
  </si>
  <si>
    <t>53P9040</t>
  </si>
  <si>
    <t>53P9032</t>
  </si>
  <si>
    <t>53P9025</t>
  </si>
  <si>
    <t>F x M</t>
  </si>
  <si>
    <t>53P9020</t>
  </si>
  <si>
    <t>4"</t>
  </si>
  <si>
    <t>53P7110</t>
  </si>
  <si>
    <t>3"</t>
  </si>
  <si>
    <t>53P7090</t>
  </si>
  <si>
    <t>2 1/2"</t>
  </si>
  <si>
    <t>53P7075</t>
  </si>
  <si>
    <t>53P7063</t>
  </si>
  <si>
    <t>53P7050</t>
  </si>
  <si>
    <t>53P7040</t>
  </si>
  <si>
    <t>53P7032</t>
  </si>
  <si>
    <t>53P7025</t>
  </si>
  <si>
    <t>F  x F</t>
  </si>
  <si>
    <t>53P7020</t>
  </si>
  <si>
    <t>3/8"</t>
  </si>
  <si>
    <t>53P7016</t>
  </si>
  <si>
    <t>53P2110</t>
  </si>
  <si>
    <t>53P2090</t>
  </si>
  <si>
    <t>53P2075</t>
  </si>
  <si>
    <t>53P2063</t>
  </si>
  <si>
    <t>53P2050</t>
  </si>
  <si>
    <t>53P2040</t>
  </si>
  <si>
    <t>53P2032</t>
  </si>
  <si>
    <t>53P2025</t>
  </si>
  <si>
    <t>53P2020</t>
  </si>
  <si>
    <t>53P2016</t>
  </si>
  <si>
    <t>53P8110</t>
  </si>
  <si>
    <t>53P8090</t>
  </si>
  <si>
    <t>53P8075</t>
  </si>
  <si>
    <t>53P8063</t>
  </si>
  <si>
    <t>53P8050</t>
  </si>
  <si>
    <t>53P8040</t>
  </si>
  <si>
    <t>53P8032</t>
  </si>
  <si>
    <t>53P8025</t>
  </si>
  <si>
    <t xml:space="preserve">CEMENT JOINTING </t>
  </si>
  <si>
    <t>53P8020</t>
  </si>
  <si>
    <t>53P8016</t>
  </si>
  <si>
    <t>63 x 1 1/2"</t>
  </si>
  <si>
    <t>01101212024</t>
  </si>
  <si>
    <t>63 x 1 1/4"</t>
  </si>
  <si>
    <t>01101212023</t>
  </si>
  <si>
    <t>50 x 1 1/4"</t>
  </si>
  <si>
    <t>01101212019</t>
  </si>
  <si>
    <t>50 x 1"</t>
  </si>
  <si>
    <t>01101212018</t>
  </si>
  <si>
    <t>50 x 3/4"</t>
  </si>
  <si>
    <t>01101212017</t>
  </si>
  <si>
    <t>50 x 1/2"</t>
  </si>
  <si>
    <t>01101212016</t>
  </si>
  <si>
    <t>50 x 3/8"</t>
  </si>
  <si>
    <t>01101212030</t>
  </si>
  <si>
    <t>CEMET x F</t>
  </si>
  <si>
    <t>50 x 1/4"</t>
  </si>
  <si>
    <t>01101212029</t>
  </si>
  <si>
    <t>SHORT REDUCERS M/F</t>
  </si>
  <si>
    <t>110 - 90 x 4"</t>
  </si>
  <si>
    <t>5N38199</t>
  </si>
  <si>
    <t>110 - 90 x 3"</t>
  </si>
  <si>
    <t>5N38190</t>
  </si>
  <si>
    <t>90 - 75 x 4"</t>
  </si>
  <si>
    <t>5N38977</t>
  </si>
  <si>
    <t>90 - 75 x 3"</t>
  </si>
  <si>
    <t>5N38976 </t>
  </si>
  <si>
    <t>90 - 75 x 2 1/2"</t>
  </si>
  <si>
    <t>5N38975 </t>
  </si>
  <si>
    <t>75 - 63 x 3"</t>
  </si>
  <si>
    <t>5N38765</t>
  </si>
  <si>
    <t>75 - 63 x 2 1/2"</t>
  </si>
  <si>
    <t>5N38764</t>
  </si>
  <si>
    <t>75 - 63 x 2"</t>
  </si>
  <si>
    <t>5N38763</t>
  </si>
  <si>
    <t>63 - 50 x 2 1/2"</t>
  </si>
  <si>
    <t>5N38650</t>
  </si>
  <si>
    <t>63 - 50 x 2"</t>
  </si>
  <si>
    <t>5N38652</t>
  </si>
  <si>
    <t>63 - 50 x 1 1/2"</t>
  </si>
  <si>
    <t>5N38651</t>
  </si>
  <si>
    <t>50 - 40 x 2"</t>
  </si>
  <si>
    <t>5N38540</t>
  </si>
  <si>
    <t>50 - 40 x 1 1/2"</t>
  </si>
  <si>
    <t>5N38542</t>
  </si>
  <si>
    <t>50 - 40 x 1 1/4"</t>
  </si>
  <si>
    <t>5N38541</t>
  </si>
  <si>
    <t>40 - 32 x 1 1/2"</t>
  </si>
  <si>
    <t>5N38434</t>
  </si>
  <si>
    <t>40 - 32 x 1 1/4"</t>
  </si>
  <si>
    <t>5N38433</t>
  </si>
  <si>
    <t>40 - 32 x 1"</t>
  </si>
  <si>
    <t>5N38432</t>
  </si>
  <si>
    <t>32 - 25 x 1 1/4"</t>
  </si>
  <si>
    <t>5N38328</t>
  </si>
  <si>
    <t>32 - 25 x 1"</t>
  </si>
  <si>
    <t>5N38327</t>
  </si>
  <si>
    <t>32 - 25 x 3/4"</t>
  </si>
  <si>
    <t>5N38326</t>
  </si>
  <si>
    <t>32 - 25 x 1/2"</t>
  </si>
  <si>
    <t>5N38325</t>
  </si>
  <si>
    <t>25 - 20 x 1"</t>
  </si>
  <si>
    <t>5N38222</t>
  </si>
  <si>
    <t>25 - 20 x 3/4"</t>
  </si>
  <si>
    <t>5N38221</t>
  </si>
  <si>
    <t>25 - 20 x 1/2"</t>
  </si>
  <si>
    <t>5N38220</t>
  </si>
  <si>
    <t>20 - 16 x 3/4"</t>
  </si>
  <si>
    <t>5N38219</t>
  </si>
  <si>
    <t>20 - 16 x 1/2"</t>
  </si>
  <si>
    <t>5N38218</t>
  </si>
  <si>
    <t>CEMENT x CEMENT x F</t>
  </si>
  <si>
    <t>20 - 16 x 3/8"</t>
  </si>
  <si>
    <t>5N38217</t>
  </si>
  <si>
    <t>A D A P T E R  N I P P L E</t>
  </si>
  <si>
    <t>20 - 16 x 1/4"</t>
  </si>
  <si>
    <t>5N38216</t>
  </si>
  <si>
    <t>3 x 4"</t>
  </si>
  <si>
    <t>5N26910</t>
  </si>
  <si>
    <t>3 1/2" x 3"</t>
  </si>
  <si>
    <t>5N29790</t>
  </si>
  <si>
    <t>2 1/2" x 2"</t>
  </si>
  <si>
    <t>5N26763</t>
  </si>
  <si>
    <t>2" x 1 1/2"</t>
  </si>
  <si>
    <t>5N26650</t>
  </si>
  <si>
    <t>2" x 1 1/4"</t>
  </si>
  <si>
    <t>5N26640</t>
  </si>
  <si>
    <t>2" x 1"</t>
  </si>
  <si>
    <t>5N26632</t>
  </si>
  <si>
    <t>2" x 3/4"</t>
  </si>
  <si>
    <t>5N26625</t>
  </si>
  <si>
    <t>1 1/2" x 2"</t>
  </si>
  <si>
    <t>5N26563</t>
  </si>
  <si>
    <t>1 1/2" x 1 1/4"</t>
  </si>
  <si>
    <t>5N26540</t>
  </si>
  <si>
    <t>1 1/2" x 1"</t>
  </si>
  <si>
    <t>5N26532</t>
  </si>
  <si>
    <t>1 1/2" x 3/4"</t>
  </si>
  <si>
    <t>5N26525</t>
  </si>
  <si>
    <t>1 1/2" x 1/2"</t>
  </si>
  <si>
    <t>5N26520</t>
  </si>
  <si>
    <t>1 1/4" x 1 1/2"</t>
  </si>
  <si>
    <t>5N26450</t>
  </si>
  <si>
    <t>1 1/4" x 1"</t>
  </si>
  <si>
    <t>5N26432</t>
  </si>
  <si>
    <t>1 1/4" x 3/4"</t>
  </si>
  <si>
    <t>5N26425</t>
  </si>
  <si>
    <t>1 1/4" x 1/2"</t>
  </si>
  <si>
    <t>5N26420</t>
  </si>
  <si>
    <t>1" x 3/4"</t>
  </si>
  <si>
    <t>5N26325</t>
  </si>
  <si>
    <t>1" x 1/2"</t>
  </si>
  <si>
    <t>5N26320</t>
  </si>
  <si>
    <t>3/4" x 1"</t>
  </si>
  <si>
    <t>5N26232</t>
  </si>
  <si>
    <t>3/4" x 1/2"</t>
  </si>
  <si>
    <t>5N26220</t>
  </si>
  <si>
    <t xml:space="preserve">F x M </t>
  </si>
  <si>
    <t>1/2" x 3/4"</t>
  </si>
  <si>
    <t>5N26225</t>
  </si>
  <si>
    <t>R E D U C I N G   N I P P L E</t>
  </si>
  <si>
    <t>1/2" x 3/8"</t>
  </si>
  <si>
    <t>5N26216</t>
  </si>
  <si>
    <t>5N29024</t>
  </si>
  <si>
    <t>5N29020</t>
  </si>
  <si>
    <t>M x F</t>
  </si>
  <si>
    <t>1/2" x 1/4"</t>
  </si>
  <si>
    <t>5N29019</t>
  </si>
  <si>
    <t xml:space="preserve">S H O R T   R E D U C I N G    A D A P T E R </t>
  </si>
  <si>
    <t>125-110 x 4"</t>
  </si>
  <si>
    <t>5N36028</t>
  </si>
  <si>
    <t>125-110 x 3"</t>
  </si>
  <si>
    <t>5N36027</t>
  </si>
  <si>
    <t>125-110 x 2 1/2"</t>
  </si>
  <si>
    <t>5N36031</t>
  </si>
  <si>
    <t>110-90 x 4"</t>
  </si>
  <si>
    <t>5N36026</t>
  </si>
  <si>
    <t>110-90 x 3"</t>
  </si>
  <si>
    <t>5N36025</t>
  </si>
  <si>
    <t>110-90 x 2 1/2"</t>
  </si>
  <si>
    <t>5N36024</t>
  </si>
  <si>
    <t>90-75 x 3"</t>
  </si>
  <si>
    <t>5N36023</t>
  </si>
  <si>
    <t>90-75 x 2 1/2"</t>
  </si>
  <si>
    <t>5N36022</t>
  </si>
  <si>
    <t>90-75 x 2"</t>
  </si>
  <si>
    <t>5N36021</t>
  </si>
  <si>
    <t>75-63 x 2 1/2"</t>
  </si>
  <si>
    <t>5N36020</t>
  </si>
  <si>
    <t>75-63 x 2"</t>
  </si>
  <si>
    <t>5N36019</t>
  </si>
  <si>
    <t>75-63 x 1 1/2"</t>
  </si>
  <si>
    <t>5N36018</t>
  </si>
  <si>
    <t>63-50 x 2"</t>
  </si>
  <si>
    <t>5N36017</t>
  </si>
  <si>
    <t>63-50 x 1 1/2"</t>
  </si>
  <si>
    <t>5N36016</t>
  </si>
  <si>
    <t>63-50 x 1 1/4"</t>
  </si>
  <si>
    <t>5N36015</t>
  </si>
  <si>
    <t>50-40 x 1 1/2"</t>
  </si>
  <si>
    <t>5N36014</t>
  </si>
  <si>
    <t>50-40 x 1 1/4"</t>
  </si>
  <si>
    <t>5N36013</t>
  </si>
  <si>
    <t>50-40 x 1"</t>
  </si>
  <si>
    <t>5N36012</t>
  </si>
  <si>
    <t>40-32 x 1 1/4"</t>
  </si>
  <si>
    <t>5N36011</t>
  </si>
  <si>
    <t>40-32 x 1"</t>
  </si>
  <si>
    <t>5N36010</t>
  </si>
  <si>
    <t>40-32 x 3/4"</t>
  </si>
  <si>
    <t>5N36009</t>
  </si>
  <si>
    <t>32-25 x 1"</t>
  </si>
  <si>
    <t>5N36008</t>
  </si>
  <si>
    <t>32-25 x 3/4"</t>
  </si>
  <si>
    <t>5N36007</t>
  </si>
  <si>
    <t>32-25 x 1/2"</t>
  </si>
  <si>
    <t>5N36030</t>
  </si>
  <si>
    <t>25-20 x 3/4"</t>
  </si>
  <si>
    <t>5N36005</t>
  </si>
  <si>
    <t>25-20 x 1/2"</t>
  </si>
  <si>
    <t>5N36004</t>
  </si>
  <si>
    <t xml:space="preserve">CEMENT X CEMENT X M </t>
  </si>
  <si>
    <t>20-16 x 3/8"</t>
  </si>
  <si>
    <t>5N36003</t>
  </si>
  <si>
    <t>20-16 x 1/2"</t>
  </si>
  <si>
    <t>5N36002</t>
  </si>
  <si>
    <t>5N23063</t>
  </si>
  <si>
    <t>5N23050</t>
  </si>
  <si>
    <t>5N23040</t>
  </si>
  <si>
    <t>5N23032</t>
  </si>
  <si>
    <t>5N23025</t>
  </si>
  <si>
    <t>5N23020</t>
  </si>
  <si>
    <t>N I P P L  E</t>
  </si>
  <si>
    <t xml:space="preserve"> </t>
  </si>
  <si>
    <t>5N23016</t>
  </si>
  <si>
    <t>5N28625</t>
  </si>
  <si>
    <t>5N28632</t>
  </si>
  <si>
    <t>5N28640</t>
  </si>
  <si>
    <t>5N28650</t>
  </si>
  <si>
    <t>5N28540</t>
  </si>
  <si>
    <t>5N28525</t>
  </si>
  <si>
    <t>1/2" x 1/2"</t>
  </si>
  <si>
    <t>5N28520</t>
  </si>
  <si>
    <t>5N28532</t>
  </si>
  <si>
    <t>5N28450</t>
  </si>
  <si>
    <t>5N28420</t>
  </si>
  <si>
    <t>5N28425</t>
  </si>
  <si>
    <t>5N28432</t>
  </si>
  <si>
    <t>1" x 3/8"</t>
  </si>
  <si>
    <t>5N28316</t>
  </si>
  <si>
    <t>5N28320</t>
  </si>
  <si>
    <t>M X M</t>
  </si>
  <si>
    <t>5N28325</t>
  </si>
  <si>
    <t>3/4" x 3/8"</t>
  </si>
  <si>
    <t>5N28201</t>
  </si>
  <si>
    <t>N I P P L E    R E D U C I N G</t>
  </si>
  <si>
    <t>5N28220</t>
  </si>
  <si>
    <t>5N34110</t>
  </si>
  <si>
    <t>5N34090</t>
  </si>
  <si>
    <t>5N34075</t>
  </si>
  <si>
    <t>5N34063</t>
  </si>
  <si>
    <t>5N34062</t>
  </si>
  <si>
    <t>63 x 1"</t>
  </si>
  <si>
    <t>5N34061</t>
  </si>
  <si>
    <t>5N34051</t>
  </si>
  <si>
    <t>5N34050</t>
  </si>
  <si>
    <t>5N34040</t>
  </si>
  <si>
    <t>5N34032</t>
  </si>
  <si>
    <t>5N34025</t>
  </si>
  <si>
    <t>A D A P T O R</t>
  </si>
  <si>
    <t>5N34020</t>
  </si>
  <si>
    <t>C U P</t>
  </si>
  <si>
    <t>FEMALE</t>
  </si>
  <si>
    <t>na dotaz</t>
  </si>
  <si>
    <t>B L I N D  F L A N G E</t>
  </si>
  <si>
    <t>200/225</t>
  </si>
  <si>
    <t>125/140</t>
  </si>
  <si>
    <t>F L A N G E</t>
  </si>
  <si>
    <t xml:space="preserve">S T U P  E N D </t>
  </si>
  <si>
    <t>C L I P   F O R   P V C   P I P E  T Y P  B - CLOSED</t>
  </si>
  <si>
    <t xml:space="preserve">C L I P   F O R   P V C   P I P E   T Y P  A - O P E N E D </t>
  </si>
  <si>
    <t>OPENED</t>
  </si>
  <si>
    <t xml:space="preserve">P P  P I P E   C L I P </t>
  </si>
  <si>
    <t>400 x 315</t>
  </si>
  <si>
    <t>315 x 250</t>
  </si>
  <si>
    <t>315 x 225</t>
  </si>
  <si>
    <t>315 x 200</t>
  </si>
  <si>
    <t>250 x 225</t>
  </si>
  <si>
    <t>250 x 200</t>
  </si>
  <si>
    <t>250 x 160</t>
  </si>
  <si>
    <t>225 x 200</t>
  </si>
  <si>
    <t>225 x 160</t>
  </si>
  <si>
    <t>225 x 140</t>
  </si>
  <si>
    <t>200 x 180</t>
  </si>
  <si>
    <t>200 x 160</t>
  </si>
  <si>
    <t>160 x 140</t>
  </si>
  <si>
    <t>160 x 125</t>
  </si>
  <si>
    <t>160 x 110</t>
  </si>
  <si>
    <t>160 x 90</t>
  </si>
  <si>
    <t>140 x 125</t>
  </si>
  <si>
    <t>140 x 110</t>
  </si>
  <si>
    <t>140 x 90</t>
  </si>
  <si>
    <t>125 x 110</t>
  </si>
  <si>
    <t>125 x 90</t>
  </si>
  <si>
    <t>125 x 75</t>
  </si>
  <si>
    <t>110 x 90</t>
  </si>
  <si>
    <t>110 x 75</t>
  </si>
  <si>
    <t>110 x 63</t>
  </si>
  <si>
    <t>110 x 50</t>
  </si>
  <si>
    <t>90 x 75</t>
  </si>
  <si>
    <t>90 x 63</t>
  </si>
  <si>
    <t>90 x 50</t>
  </si>
  <si>
    <t>75 x 63</t>
  </si>
  <si>
    <t>75 x 50</t>
  </si>
  <si>
    <t>75 x 40</t>
  </si>
  <si>
    <t>63 x 50</t>
  </si>
  <si>
    <t>63 x 40</t>
  </si>
  <si>
    <t>63 x 32</t>
  </si>
  <si>
    <t>50 x 40</t>
  </si>
  <si>
    <t>50 x 32</t>
  </si>
  <si>
    <t>50 x 25</t>
  </si>
  <si>
    <t>50 x 20</t>
  </si>
  <si>
    <t>40 x 32</t>
  </si>
  <si>
    <t>40 x 25</t>
  </si>
  <si>
    <t>40 x 20</t>
  </si>
  <si>
    <t>32 x 25</t>
  </si>
  <si>
    <t>32 x 20</t>
  </si>
  <si>
    <t>25 x 20</t>
  </si>
  <si>
    <t>25 x 16</t>
  </si>
  <si>
    <t>R E D U C E R  ( S H O R T)</t>
  </si>
  <si>
    <t>20 x 16</t>
  </si>
  <si>
    <t>200 x 140</t>
  </si>
  <si>
    <t>200 x 125</t>
  </si>
  <si>
    <t>200 x 110</t>
  </si>
  <si>
    <t>160 x 125 x 140</t>
  </si>
  <si>
    <t>160 x 110 x 125</t>
  </si>
  <si>
    <t>160 x 90 x 110</t>
  </si>
  <si>
    <t>160 x 75 x 90</t>
  </si>
  <si>
    <t>140 x 110 x 125</t>
  </si>
  <si>
    <t>140 x 90 x 110</t>
  </si>
  <si>
    <t>140 x 75 x 90</t>
  </si>
  <si>
    <t>125 x 110 x 125</t>
  </si>
  <si>
    <t>125 x 90 x 110</t>
  </si>
  <si>
    <t>125 x 75 x 90</t>
  </si>
  <si>
    <t>125 x 63 x 75</t>
  </si>
  <si>
    <t>32 x 20 x 25</t>
  </si>
  <si>
    <t>R E D U C E R</t>
  </si>
  <si>
    <t>F x F</t>
  </si>
  <si>
    <t>C O U P L I N G   ( S O C K E T)</t>
  </si>
  <si>
    <t>53116063R</t>
  </si>
  <si>
    <t>53116050R</t>
  </si>
  <si>
    <t>53116040R</t>
  </si>
  <si>
    <t>53116032R</t>
  </si>
  <si>
    <t>53116025R</t>
  </si>
  <si>
    <t>53116020R</t>
  </si>
  <si>
    <t>R E I N F O R C E D  C O U P L I N G  ( S O C K E T)</t>
  </si>
  <si>
    <t>53116016R</t>
  </si>
  <si>
    <t xml:space="preserve">CEMENT X F </t>
  </si>
  <si>
    <t>5011663L</t>
  </si>
  <si>
    <t>5011650L</t>
  </si>
  <si>
    <t>L O N G   S L E E V E  C O U P L I N G</t>
  </si>
  <si>
    <t>315</t>
  </si>
  <si>
    <t>250</t>
  </si>
  <si>
    <t>225</t>
  </si>
  <si>
    <t>200</t>
  </si>
  <si>
    <t>160</t>
  </si>
  <si>
    <t>140</t>
  </si>
  <si>
    <t>125</t>
  </si>
  <si>
    <t>110</t>
  </si>
  <si>
    <t>90</t>
  </si>
  <si>
    <t>75</t>
  </si>
  <si>
    <t>63</t>
  </si>
  <si>
    <t>50</t>
  </si>
  <si>
    <t>40</t>
  </si>
  <si>
    <t>32</t>
  </si>
  <si>
    <t>25</t>
  </si>
  <si>
    <t>20</t>
  </si>
  <si>
    <t>315 x 160</t>
  </si>
  <si>
    <t>200 x 90</t>
  </si>
  <si>
    <t>140 x 75</t>
  </si>
  <si>
    <t>125 x 63</t>
  </si>
  <si>
    <t>90 x 40</t>
  </si>
  <si>
    <t>63 x 25</t>
  </si>
  <si>
    <t>63 x 20</t>
  </si>
  <si>
    <t xml:space="preserve">R E D U C I N G  T E E  90° </t>
  </si>
  <si>
    <t>C R O S S 90°</t>
  </si>
  <si>
    <t>T E E  45°</t>
  </si>
  <si>
    <t>F x  F  x F</t>
  </si>
  <si>
    <t>T  E E  90°</t>
  </si>
  <si>
    <t>110 x 2"</t>
  </si>
  <si>
    <t>110 x 1 1/2"</t>
  </si>
  <si>
    <t>90 x 1 1/2"</t>
  </si>
  <si>
    <t>75 x 1 1/2"</t>
  </si>
  <si>
    <t>63 x 1/2"</t>
  </si>
  <si>
    <t>CEMENT x F x CEMENT</t>
  </si>
  <si>
    <t>25 x 1/2"</t>
  </si>
  <si>
    <t>T E E   90°</t>
  </si>
  <si>
    <t>T  E E   90°</t>
  </si>
  <si>
    <t>50/63 x 63</t>
  </si>
  <si>
    <t>40/50 x 50</t>
  </si>
  <si>
    <t>E L B O W   45°  F/M/F</t>
  </si>
  <si>
    <t>E L B O W   45°</t>
  </si>
  <si>
    <t>B E N D  90°</t>
  </si>
  <si>
    <t>50/63x63</t>
  </si>
  <si>
    <t>40/50x50</t>
  </si>
  <si>
    <t>32/40x50</t>
  </si>
  <si>
    <t>32/40x40</t>
  </si>
  <si>
    <t>E L B O W   90° F/M/F</t>
  </si>
  <si>
    <t>63x2</t>
  </si>
  <si>
    <t>50x2</t>
  </si>
  <si>
    <t>50x1 1/2</t>
  </si>
  <si>
    <t>50x1 1/4</t>
  </si>
  <si>
    <t>40x11/2</t>
  </si>
  <si>
    <t>40x11/4</t>
  </si>
  <si>
    <t>32x1 1/4</t>
  </si>
  <si>
    <t xml:space="preserve">CEMENT x M </t>
  </si>
  <si>
    <t>32x1</t>
  </si>
  <si>
    <t xml:space="preserve">E L B O W   90° </t>
  </si>
  <si>
    <t>32x3/4</t>
  </si>
  <si>
    <t>53416063R</t>
  </si>
  <si>
    <t>53416050R</t>
  </si>
  <si>
    <t>53416040R</t>
  </si>
  <si>
    <t>32 x 1 "</t>
  </si>
  <si>
    <t>53416032R</t>
  </si>
  <si>
    <t>53416025R</t>
  </si>
  <si>
    <t>53416024R</t>
  </si>
  <si>
    <t xml:space="preserve"> WITH REINFORCED RING CEMENT x F</t>
  </si>
  <si>
    <t>53416020R</t>
  </si>
  <si>
    <t>E L B O W  90°</t>
  </si>
  <si>
    <t xml:space="preserve">E L B O W    90° </t>
  </si>
  <si>
    <t>C E M E N T x F</t>
  </si>
  <si>
    <t xml:space="preserve">E L B O W  90° </t>
  </si>
  <si>
    <t xml:space="preserve">on request </t>
  </si>
  <si>
    <t>E L B O W 90°</t>
  </si>
  <si>
    <t>D I S C O U N T                       ( % )</t>
  </si>
  <si>
    <t xml:space="preserve">P R I C E                                 ( EUR ) </t>
  </si>
  <si>
    <t xml:space="preserve">DIMENSION     </t>
  </si>
  <si>
    <t xml:space="preserve">C O D E </t>
  </si>
  <si>
    <t xml:space="preserve">D E S C R I P T I O N </t>
  </si>
  <si>
    <t xml:space="preserve">     1 0  &gt;  PVC-U   P R E S S U R E   F I T T I N G S   P N  1 6</t>
  </si>
  <si>
    <t>V5140110A</t>
  </si>
  <si>
    <t>V5140090A</t>
  </si>
  <si>
    <t>V5140075A</t>
  </si>
  <si>
    <t>V5140063A</t>
  </si>
  <si>
    <t>V5140050A</t>
  </si>
  <si>
    <t>V5140040A</t>
  </si>
  <si>
    <t>V5140032A</t>
  </si>
  <si>
    <t>with actuator</t>
  </si>
  <si>
    <t>V5140025A</t>
  </si>
  <si>
    <t xml:space="preserve">B A L L  V A L V E </t>
  </si>
  <si>
    <t>V5140020A</t>
  </si>
  <si>
    <t>V5140110AA</t>
  </si>
  <si>
    <t>V5140090AA</t>
  </si>
  <si>
    <t>V5140075AA</t>
  </si>
  <si>
    <t>V5140063AA</t>
  </si>
  <si>
    <t>V5140050AA</t>
  </si>
  <si>
    <t>V5140040AA</t>
  </si>
  <si>
    <t>V5140032AA</t>
  </si>
  <si>
    <t>with actuator adapter</t>
  </si>
  <si>
    <t>V5140025AA</t>
  </si>
  <si>
    <t>V5140020AA</t>
  </si>
  <si>
    <t>V5140063S3</t>
  </si>
  <si>
    <t>V5140050S3</t>
  </si>
  <si>
    <t>V5140040S3</t>
  </si>
  <si>
    <t>V5140032S3</t>
  </si>
  <si>
    <t>V5140025S3</t>
  </si>
  <si>
    <t>cement jointing</t>
  </si>
  <si>
    <t>V5140020S3</t>
  </si>
  <si>
    <t xml:space="preserve">T H R E E - W A Y  V A L V E </t>
  </si>
  <si>
    <t xml:space="preserve">V A R I A B I L I T Y   O F   P V C   V A L V E S </t>
  </si>
  <si>
    <t>1611131200M</t>
  </si>
  <si>
    <t>1611131150M</t>
  </si>
  <si>
    <t>1611131114M</t>
  </si>
  <si>
    <t>1611131100M</t>
  </si>
  <si>
    <t>male</t>
  </si>
  <si>
    <t>1611131034M</t>
  </si>
  <si>
    <t xml:space="preserve">P V C   U N I O N   E N D S </t>
  </si>
  <si>
    <t>1611131012M</t>
  </si>
  <si>
    <t>1611131200F</t>
  </si>
  <si>
    <t>1611131150F</t>
  </si>
  <si>
    <t>1611131114F</t>
  </si>
  <si>
    <t>1611131100F</t>
  </si>
  <si>
    <t>female</t>
  </si>
  <si>
    <t>1611131034F</t>
  </si>
  <si>
    <t>1611131012F</t>
  </si>
  <si>
    <t>149063PE</t>
  </si>
  <si>
    <t>149050PE</t>
  </si>
  <si>
    <t>149040PE</t>
  </si>
  <si>
    <t>149032PE</t>
  </si>
  <si>
    <t>149025PE</t>
  </si>
  <si>
    <t xml:space="preserve">P E   U N I O N   S T U B   E N D S </t>
  </si>
  <si>
    <t>149020PE</t>
  </si>
  <si>
    <t>V5150063PVC</t>
  </si>
  <si>
    <t>50 x 6/4"</t>
  </si>
  <si>
    <t>V5150050PVC</t>
  </si>
  <si>
    <t>40 x 5/4"</t>
  </si>
  <si>
    <t>V5150040PVC</t>
  </si>
  <si>
    <t>V5150032PVC</t>
  </si>
  <si>
    <t>V5150025PVC</t>
  </si>
  <si>
    <t>stub end  x M</t>
  </si>
  <si>
    <t>V5150020PVC</t>
  </si>
  <si>
    <t>V5149063PVC</t>
  </si>
  <si>
    <t>V5149050PVC</t>
  </si>
  <si>
    <t>V5149040PVC</t>
  </si>
  <si>
    <t>V5149032PVC</t>
  </si>
  <si>
    <t>V5149025PVC</t>
  </si>
  <si>
    <t>V5149020PVC</t>
  </si>
  <si>
    <t>with stub ends</t>
  </si>
  <si>
    <t xml:space="preserve">BALL VALVE  </t>
  </si>
  <si>
    <t>V5147063MM</t>
  </si>
  <si>
    <t>V5147050MM</t>
  </si>
  <si>
    <t>V5147040MM</t>
  </si>
  <si>
    <t>V5147032MM</t>
  </si>
  <si>
    <t>V5147025MM</t>
  </si>
  <si>
    <t>M  x  M</t>
  </si>
  <si>
    <t>V5147020MM</t>
  </si>
  <si>
    <t>V5147063MR</t>
  </si>
  <si>
    <t>V5147050MR</t>
  </si>
  <si>
    <t>V5147040MR</t>
  </si>
  <si>
    <t>V5147032MR</t>
  </si>
  <si>
    <t>V5147025MR</t>
  </si>
  <si>
    <t>M  x  F</t>
  </si>
  <si>
    <t>V5147020MR</t>
  </si>
  <si>
    <t>2" x 63</t>
  </si>
  <si>
    <t>V5147063MC</t>
  </si>
  <si>
    <t>1 1/2" x 50</t>
  </si>
  <si>
    <t>V5147050MC</t>
  </si>
  <si>
    <t>1 1/4" x 40</t>
  </si>
  <si>
    <t>V5147040MC</t>
  </si>
  <si>
    <t>1" x 32</t>
  </si>
  <si>
    <t>V5147032MC</t>
  </si>
  <si>
    <t>3/4" x 25</t>
  </si>
  <si>
    <t>V5147025MC</t>
  </si>
  <si>
    <t>M  x  cement</t>
  </si>
  <si>
    <t>1/2" x 20</t>
  </si>
  <si>
    <t>V5147020MC</t>
  </si>
  <si>
    <t>V5147063RM</t>
  </si>
  <si>
    <t>V5147050RM</t>
  </si>
  <si>
    <t>V5147040RM</t>
  </si>
  <si>
    <t>V5147032RM</t>
  </si>
  <si>
    <t>V5147025RM</t>
  </si>
  <si>
    <t>F  x  M</t>
  </si>
  <si>
    <t>V5147020RM</t>
  </si>
  <si>
    <t>V5146063CM</t>
  </si>
  <si>
    <t>V5146050CM</t>
  </si>
  <si>
    <t>V5146040CM</t>
  </si>
  <si>
    <t>V5146032CM</t>
  </si>
  <si>
    <t>V5146025CM</t>
  </si>
  <si>
    <t>cement  x  M</t>
  </si>
  <si>
    <t>V5146020CM</t>
  </si>
  <si>
    <t>V5147063RC</t>
  </si>
  <si>
    <t>V5147050RC</t>
  </si>
  <si>
    <t>V5147040RC</t>
  </si>
  <si>
    <t>V5147032RC</t>
  </si>
  <si>
    <t>V5147025RC</t>
  </si>
  <si>
    <t>F  x  cement</t>
  </si>
  <si>
    <t>V5147020RC</t>
  </si>
  <si>
    <t>V5146063CR</t>
  </si>
  <si>
    <t>V5146050CR</t>
  </si>
  <si>
    <t>V5146040CR</t>
  </si>
  <si>
    <t>V5146032CR</t>
  </si>
  <si>
    <t>V5146025CR</t>
  </si>
  <si>
    <t>cement  x  F</t>
  </si>
  <si>
    <t>V5146020CR</t>
  </si>
  <si>
    <t>V5147063</t>
  </si>
  <si>
    <t>V5147050</t>
  </si>
  <si>
    <t>V5147040</t>
  </si>
  <si>
    <t>V5147032</t>
  </si>
  <si>
    <t>V5147025</t>
  </si>
  <si>
    <t>F  x  F</t>
  </si>
  <si>
    <t>V5147020</t>
  </si>
  <si>
    <t>V5146090</t>
  </si>
  <si>
    <t>V5146075</t>
  </si>
  <si>
    <t>V5146063</t>
  </si>
  <si>
    <t>V5146050</t>
  </si>
  <si>
    <t>V5146040</t>
  </si>
  <si>
    <t>V5146032</t>
  </si>
  <si>
    <t>V5146025</t>
  </si>
  <si>
    <t>V5146020</t>
  </si>
  <si>
    <t>V5141110S</t>
  </si>
  <si>
    <t>V5141090S</t>
  </si>
  <si>
    <t>V5141075S</t>
  </si>
  <si>
    <t>V5141063S</t>
  </si>
  <si>
    <t>V5141050S</t>
  </si>
  <si>
    <t>V5141040S</t>
  </si>
  <si>
    <t>V5141032S</t>
  </si>
  <si>
    <t>V5141025S</t>
  </si>
  <si>
    <t>V5141020S</t>
  </si>
  <si>
    <t>V5140110S</t>
  </si>
  <si>
    <t>V5140090S</t>
  </si>
  <si>
    <t>V5140075S</t>
  </si>
  <si>
    <t>V5140063S</t>
  </si>
  <si>
    <t>V5140050S</t>
  </si>
  <si>
    <t>V5140040S</t>
  </si>
  <si>
    <t>V5140032S</t>
  </si>
  <si>
    <t>V5140025S</t>
  </si>
  <si>
    <t>V5140020S</t>
  </si>
  <si>
    <t xml:space="preserve">     1 1  &gt;  PVC-U   P R E S S U R E   V A L V E S    P N  1 6</t>
  </si>
  <si>
    <t>V5173110</t>
  </si>
  <si>
    <t>V5173090</t>
  </si>
  <si>
    <t>V5173063</t>
  </si>
  <si>
    <t>V5173050</t>
  </si>
  <si>
    <t xml:space="preserve">K N I F E   D U M P E R </t>
  </si>
  <si>
    <t>V5168315</t>
  </si>
  <si>
    <t>V5168250</t>
  </si>
  <si>
    <t>V5168225</t>
  </si>
  <si>
    <t>V5168200</t>
  </si>
  <si>
    <t>V5168160</t>
  </si>
  <si>
    <t>V5168140</t>
  </si>
  <si>
    <t>V5168125</t>
  </si>
  <si>
    <t>V5168110</t>
  </si>
  <si>
    <t>V5168090</t>
  </si>
  <si>
    <t xml:space="preserve">B U T T E R F L Y   C H E C K   V A L V E </t>
  </si>
  <si>
    <t>V5168075</t>
  </si>
  <si>
    <t>200-225</t>
  </si>
  <si>
    <t>V81331225</t>
  </si>
  <si>
    <t>V81331160</t>
  </si>
  <si>
    <t>125-140</t>
  </si>
  <si>
    <t>V81331140</t>
  </si>
  <si>
    <t>V81331110</t>
  </si>
  <si>
    <t>V81331090</t>
  </si>
  <si>
    <t>V81331075</t>
  </si>
  <si>
    <t>PLIMAT</t>
  </si>
  <si>
    <t>V81331063</t>
  </si>
  <si>
    <t xml:space="preserve">B U T T E R F L Y   V A L V E </t>
  </si>
  <si>
    <t>V5170315</t>
  </si>
  <si>
    <t>V5170250</t>
  </si>
  <si>
    <t>V5170200</t>
  </si>
  <si>
    <t>V5170160</t>
  </si>
  <si>
    <t>V5170140</t>
  </si>
  <si>
    <t>V5170110</t>
  </si>
  <si>
    <t>EPDM</t>
  </si>
  <si>
    <t>V5170090</t>
  </si>
  <si>
    <t>63-75</t>
  </si>
  <si>
    <t>V5170075</t>
  </si>
  <si>
    <t>V5165063RM</t>
  </si>
  <si>
    <t>V5165050RM</t>
  </si>
  <si>
    <t>V5165040RM</t>
  </si>
  <si>
    <t>V5165032RM</t>
  </si>
  <si>
    <t>V5165025RM</t>
  </si>
  <si>
    <t xml:space="preserve">F  x  F </t>
  </si>
  <si>
    <t>V5165020RM</t>
  </si>
  <si>
    <t xml:space="preserve">C H E C K  V A L V E </t>
  </si>
  <si>
    <t>V5164063RM</t>
  </si>
  <si>
    <t>V5164050RM</t>
  </si>
  <si>
    <t>V5164040RM</t>
  </si>
  <si>
    <t>V5164032RM</t>
  </si>
  <si>
    <t>V5164025RM</t>
  </si>
  <si>
    <t>cement x  male</t>
  </si>
  <si>
    <t>V5164020RM</t>
  </si>
  <si>
    <t>V5161110</t>
  </si>
  <si>
    <t>V5161090</t>
  </si>
  <si>
    <t>V5161075</t>
  </si>
  <si>
    <t>V5161063</t>
  </si>
  <si>
    <t>V5161050</t>
  </si>
  <si>
    <t>V5161040</t>
  </si>
  <si>
    <t>V5161032</t>
  </si>
  <si>
    <t>V5161025</t>
  </si>
  <si>
    <t>V5161020</t>
  </si>
  <si>
    <t xml:space="preserve">S P R I N G  F O O T  V A L V E </t>
  </si>
  <si>
    <t>V5161016</t>
  </si>
  <si>
    <t>V5160110</t>
  </si>
  <si>
    <t>V5160090</t>
  </si>
  <si>
    <t>V5160075</t>
  </si>
  <si>
    <t>V5160063</t>
  </si>
  <si>
    <t>V5160050</t>
  </si>
  <si>
    <t>V5160040</t>
  </si>
  <si>
    <t>V5160032</t>
  </si>
  <si>
    <t>V5160025</t>
  </si>
  <si>
    <t>V5160020</t>
  </si>
  <si>
    <t>V5160016</t>
  </si>
  <si>
    <t>V5165110</t>
  </si>
  <si>
    <t>V5165090</t>
  </si>
  <si>
    <t>V5165075</t>
  </si>
  <si>
    <t>V5165063</t>
  </si>
  <si>
    <t>V5165050</t>
  </si>
  <si>
    <t>V5165040</t>
  </si>
  <si>
    <t>V5165032</t>
  </si>
  <si>
    <t>V5165025</t>
  </si>
  <si>
    <t>V5165020</t>
  </si>
  <si>
    <t>V5165015</t>
  </si>
  <si>
    <t>V5164110T</t>
  </si>
  <si>
    <t>V5164090T</t>
  </si>
  <si>
    <t>V5164075T</t>
  </si>
  <si>
    <t>V5164063T</t>
  </si>
  <si>
    <t>V5164050T</t>
  </si>
  <si>
    <t>V5164040T</t>
  </si>
  <si>
    <t>V5164032T</t>
  </si>
  <si>
    <t>V5164025T</t>
  </si>
  <si>
    <t>V5164020T</t>
  </si>
  <si>
    <t>cement jointing, spring-loaded</t>
  </si>
  <si>
    <t>V5164016TT</t>
  </si>
  <si>
    <t xml:space="preserve">Transparent C H E C K  V A L V E </t>
  </si>
  <si>
    <t>V5164110</t>
  </si>
  <si>
    <t>V5164090</t>
  </si>
  <si>
    <t>V5164075</t>
  </si>
  <si>
    <t>V5164063</t>
  </si>
  <si>
    <t>V5164050</t>
  </si>
  <si>
    <t>V5164040</t>
  </si>
  <si>
    <t>V5164032</t>
  </si>
  <si>
    <t>V5164025</t>
  </si>
  <si>
    <t>V5164020</t>
  </si>
  <si>
    <t>V5164016</t>
  </si>
  <si>
    <t xml:space="preserve">     1 2  &gt;  PVC-U  C H E C K  V A L V E S   P N  1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</si>
</sst>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#,##0\ &quot;Kč&quot;"/>
  </numFmts>
  <fonts count="1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color rgb="FFC0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413">
    <xf numFmtId="0" fontId="0" fillId="0" borderId="0" xfId="0"/>
    <xf numFmtId="0" fontId="3" fillId="0" borderId="0" xfId="2" applyFont="1"/>
    <xf numFmtId="164" fontId="4" fillId="0" borderId="0" xfId="2" applyNumberFormat="1" applyFont="1" applyAlignment="1">
      <alignment horizontal="center"/>
    </xf>
    <xf numFmtId="164" fontId="3" fillId="0" borderId="0" xfId="2" applyNumberFormat="1" applyFont="1"/>
    <xf numFmtId="0" fontId="3" fillId="0" borderId="0" xfId="2" applyFont="1" applyAlignment="1">
      <alignment horizontal="center"/>
    </xf>
    <xf numFmtId="0" fontId="4" fillId="0" borderId="0" xfId="2" applyFont="1"/>
    <xf numFmtId="0" fontId="4" fillId="0" borderId="0" xfId="2" applyFont="1" applyAlignment="1">
      <alignment horizontal="left"/>
    </xf>
    <xf numFmtId="0" fontId="3" fillId="0" borderId="0" xfId="0" applyFont="1"/>
    <xf numFmtId="164" fontId="4" fillId="0" borderId="0" xfId="0" applyNumberFormat="1" applyFont="1" applyAlignment="1">
      <alignment horizontal="center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164" fontId="4" fillId="2" borderId="1" xfId="0" applyNumberFormat="1" applyFont="1" applyFill="1" applyBorder="1" applyAlignment="1">
      <alignment horizontal="center"/>
    </xf>
    <xf numFmtId="164" fontId="3" fillId="2" borderId="2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5" fillId="2" borderId="3" xfId="0" applyFont="1" applyFill="1" applyBorder="1" applyAlignment="1">
      <alignment horizontal="left"/>
    </xf>
    <xf numFmtId="164" fontId="4" fillId="2" borderId="4" xfId="0" applyNumberFormat="1" applyFont="1" applyFill="1" applyBorder="1" applyAlignment="1">
      <alignment horizontal="center"/>
    </xf>
    <xf numFmtId="164" fontId="3" fillId="2" borderId="0" xfId="0" applyNumberFormat="1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5" fillId="2" borderId="5" xfId="0" applyFont="1" applyFill="1" applyBorder="1" applyAlignment="1">
      <alignment horizontal="left"/>
    </xf>
    <xf numFmtId="2" fontId="4" fillId="3" borderId="6" xfId="0" applyNumberFormat="1" applyFont="1" applyFill="1" applyBorder="1" applyAlignment="1">
      <alignment horizontal="center"/>
    </xf>
    <xf numFmtId="2" fontId="3" fillId="3" borderId="7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3" fillId="2" borderId="8" xfId="0" applyFont="1" applyFill="1" applyBorder="1"/>
    <xf numFmtId="164" fontId="4" fillId="2" borderId="9" xfId="0" applyNumberFormat="1" applyFont="1" applyFill="1" applyBorder="1" applyAlignment="1">
      <alignment horizontal="center"/>
    </xf>
    <xf numFmtId="0" fontId="3" fillId="2" borderId="9" xfId="0" applyFont="1" applyFill="1" applyBorder="1"/>
    <xf numFmtId="0" fontId="4" fillId="2" borderId="9" xfId="0" applyFont="1" applyFill="1" applyBorder="1"/>
    <xf numFmtId="0" fontId="3" fillId="2" borderId="10" xfId="0" applyFont="1" applyFill="1" applyBorder="1" applyAlignment="1">
      <alignment horizontal="left"/>
    </xf>
    <xf numFmtId="2" fontId="4" fillId="4" borderId="11" xfId="0" applyNumberFormat="1" applyFont="1" applyFill="1" applyBorder="1" applyAlignment="1">
      <alignment horizontal="center"/>
    </xf>
    <xf numFmtId="2" fontId="3" fillId="2" borderId="12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2" fontId="4" fillId="4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65" fontId="3" fillId="0" borderId="0" xfId="0" applyNumberFormat="1" applyFont="1"/>
    <xf numFmtId="0" fontId="4" fillId="2" borderId="3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2" fontId="4" fillId="2" borderId="8" xfId="0" applyNumberFormat="1" applyFont="1" applyFill="1" applyBorder="1" applyAlignment="1">
      <alignment horizontal="center"/>
    </xf>
    <xf numFmtId="2" fontId="3" fillId="2" borderId="9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left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" fontId="4" fillId="2" borderId="1" xfId="2" applyNumberFormat="1" applyFont="1" applyFill="1" applyBorder="1" applyAlignment="1">
      <alignment horizontal="center"/>
    </xf>
    <xf numFmtId="2" fontId="3" fillId="2" borderId="2" xfId="2" applyNumberFormat="1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2" borderId="3" xfId="2" applyFont="1" applyFill="1" applyBorder="1" applyAlignment="1">
      <alignment horizontal="left"/>
    </xf>
    <xf numFmtId="0" fontId="4" fillId="2" borderId="5" xfId="2" applyFont="1" applyFill="1" applyBorder="1" applyAlignment="1">
      <alignment horizontal="left"/>
    </xf>
    <xf numFmtId="0" fontId="3" fillId="2" borderId="14" xfId="2" applyFont="1" applyFill="1" applyBorder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/>
    </xf>
    <xf numFmtId="0" fontId="3" fillId="2" borderId="0" xfId="2" applyFont="1" applyFill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0" fontId="3" fillId="2" borderId="5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/>
    </xf>
    <xf numFmtId="2" fontId="4" fillId="2" borderId="8" xfId="2" applyNumberFormat="1" applyFont="1" applyFill="1" applyBorder="1" applyAlignment="1">
      <alignment horizontal="center"/>
    </xf>
    <xf numFmtId="2" fontId="3" fillId="2" borderId="9" xfId="2" applyNumberFormat="1" applyFont="1" applyFill="1" applyBorder="1" applyAlignment="1">
      <alignment horizontal="center"/>
    </xf>
    <xf numFmtId="0" fontId="3" fillId="2" borderId="9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4" fillId="2" borderId="10" xfId="2" applyFont="1" applyFill="1" applyBorder="1" applyAlignment="1">
      <alignment horizontal="left"/>
    </xf>
    <xf numFmtId="2" fontId="4" fillId="2" borderId="1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2" fontId="4" fillId="2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2" fontId="4" fillId="4" borderId="11" xfId="0" applyNumberFormat="1" applyFont="1" applyFill="1" applyBorder="1" applyAlignment="1">
      <alignment horizontal="center" vertical="center"/>
    </xf>
    <xf numFmtId="2" fontId="3" fillId="2" borderId="12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2" fontId="4" fillId="4" borderId="6" xfId="0" applyNumberFormat="1" applyFont="1" applyFill="1" applyBorder="1" applyAlignment="1">
      <alignment horizontal="center" vertical="center"/>
    </xf>
    <xf numFmtId="2" fontId="3" fillId="2" borderId="7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2" fontId="4" fillId="2" borderId="4" xfId="2" applyNumberFormat="1" applyFont="1" applyFill="1" applyBorder="1" applyAlignment="1">
      <alignment horizontal="center"/>
    </xf>
    <xf numFmtId="2" fontId="3" fillId="2" borderId="0" xfId="2" applyNumberFormat="1" applyFont="1" applyFill="1" applyAlignment="1">
      <alignment horizontal="center"/>
    </xf>
    <xf numFmtId="0" fontId="3" fillId="2" borderId="0" xfId="2" applyFont="1" applyFill="1" applyAlignment="1">
      <alignment horizontal="center"/>
    </xf>
    <xf numFmtId="0" fontId="4" fillId="2" borderId="0" xfId="2" applyFont="1" applyFill="1" applyAlignment="1">
      <alignment horizontal="center"/>
    </xf>
    <xf numFmtId="2" fontId="4" fillId="2" borderId="0" xfId="2" applyNumberFormat="1" applyFont="1" applyFill="1" applyAlignment="1">
      <alignment horizontal="center"/>
    </xf>
    <xf numFmtId="0" fontId="4" fillId="2" borderId="0" xfId="2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0" fillId="2" borderId="5" xfId="0" applyFill="1" applyBorder="1"/>
    <xf numFmtId="0" fontId="3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2" fontId="4" fillId="2" borderId="4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2" fontId="4" fillId="4" borderId="15" xfId="0" applyNumberFormat="1" applyFont="1" applyFill="1" applyBorder="1" applyAlignment="1">
      <alignment horizontal="center" vertical="center"/>
    </xf>
    <xf numFmtId="2" fontId="3" fillId="2" borderId="16" xfId="0" applyNumberFormat="1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/>
    </xf>
    <xf numFmtId="0" fontId="3" fillId="2" borderId="10" xfId="0" applyFont="1" applyFill="1" applyBorder="1"/>
    <xf numFmtId="0" fontId="3" fillId="2" borderId="3" xfId="2" applyFont="1" applyFill="1" applyBorder="1"/>
    <xf numFmtId="49" fontId="4" fillId="2" borderId="7" xfId="0" applyNumberFormat="1" applyFont="1" applyFill="1" applyBorder="1" applyAlignment="1">
      <alignment horizontal="center"/>
    </xf>
    <xf numFmtId="0" fontId="3" fillId="2" borderId="5" xfId="2" applyFont="1" applyFill="1" applyBorder="1"/>
    <xf numFmtId="0" fontId="3" fillId="2" borderId="10" xfId="2" applyFont="1" applyFill="1" applyBorder="1"/>
    <xf numFmtId="2" fontId="4" fillId="2" borderId="2" xfId="0" applyNumberFormat="1" applyFont="1" applyFill="1" applyBorder="1" applyAlignment="1">
      <alignment horizontal="center"/>
    </xf>
    <xf numFmtId="2" fontId="4" fillId="3" borderId="11" xfId="0" applyNumberFormat="1" applyFont="1" applyFill="1" applyBorder="1" applyAlignment="1">
      <alignment horizontal="center"/>
    </xf>
    <xf numFmtId="2" fontId="3" fillId="3" borderId="12" xfId="0" applyNumberFormat="1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4" fontId="4" fillId="3" borderId="11" xfId="0" applyNumberFormat="1" applyFont="1" applyFill="1" applyBorder="1" applyAlignment="1">
      <alignment horizontal="center"/>
    </xf>
    <xf numFmtId="4" fontId="3" fillId="3" borderId="12" xfId="0" applyNumberFormat="1" applyFont="1" applyFill="1" applyBorder="1" applyAlignment="1">
      <alignment horizontal="center"/>
    </xf>
    <xf numFmtId="2" fontId="3" fillId="0" borderId="0" xfId="0" applyNumberFormat="1" applyFont="1"/>
    <xf numFmtId="0" fontId="3" fillId="2" borderId="3" xfId="0" applyFont="1" applyFill="1" applyBorder="1"/>
    <xf numFmtId="2" fontId="4" fillId="2" borderId="9" xfId="0" applyNumberFormat="1" applyFont="1" applyFill="1" applyBorder="1" applyAlignment="1">
      <alignment horizontal="center"/>
    </xf>
    <xf numFmtId="0" fontId="3" fillId="2" borderId="5" xfId="0" applyFont="1" applyFill="1" applyBorder="1"/>
    <xf numFmtId="0" fontId="7" fillId="0" borderId="5" xfId="0" applyFont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4" fontId="4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4" fontId="4" fillId="4" borderId="11" xfId="0" applyNumberFormat="1" applyFont="1" applyFill="1" applyBorder="1" applyAlignment="1">
      <alignment horizontal="center"/>
    </xf>
    <xf numFmtId="4" fontId="3" fillId="2" borderId="12" xfId="0" applyNumberFormat="1" applyFont="1" applyFill="1" applyBorder="1" applyAlignment="1">
      <alignment horizontal="center"/>
    </xf>
    <xf numFmtId="4" fontId="4" fillId="4" borderId="6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4" fillId="2" borderId="9" xfId="0" applyNumberFormat="1" applyFont="1" applyFill="1" applyBorder="1" applyAlignment="1">
      <alignment horizontal="center"/>
    </xf>
    <xf numFmtId="4" fontId="4" fillId="2" borderId="1" xfId="2" applyNumberFormat="1" applyFont="1" applyFill="1" applyBorder="1" applyAlignment="1">
      <alignment horizontal="center"/>
    </xf>
    <xf numFmtId="4" fontId="4" fillId="2" borderId="2" xfId="2" applyNumberFormat="1" applyFont="1" applyFill="1" applyBorder="1" applyAlignment="1">
      <alignment horizontal="center"/>
    </xf>
    <xf numFmtId="4" fontId="3" fillId="2" borderId="12" xfId="2" applyNumberFormat="1" applyFont="1" applyFill="1" applyBorder="1" applyAlignment="1">
      <alignment horizontal="center"/>
    </xf>
    <xf numFmtId="0" fontId="3" fillId="2" borderId="12" xfId="2" applyFont="1" applyFill="1" applyBorder="1" applyAlignment="1">
      <alignment horizontal="center"/>
    </xf>
    <xf numFmtId="0" fontId="4" fillId="2" borderId="12" xfId="2" applyFont="1" applyFill="1" applyBorder="1" applyAlignment="1">
      <alignment horizontal="center"/>
    </xf>
    <xf numFmtId="4" fontId="4" fillId="2" borderId="8" xfId="2" applyNumberFormat="1" applyFont="1" applyFill="1" applyBorder="1" applyAlignment="1">
      <alignment horizontal="center"/>
    </xf>
    <xf numFmtId="4" fontId="4" fillId="2" borderId="9" xfId="2" applyNumberFormat="1" applyFont="1" applyFill="1" applyBorder="1" applyAlignment="1">
      <alignment horizontal="center"/>
    </xf>
    <xf numFmtId="4" fontId="4" fillId="2" borderId="2" xfId="0" applyNumberFormat="1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2" fontId="4" fillId="4" borderId="6" xfId="2" applyNumberFormat="1" applyFont="1" applyFill="1" applyBorder="1" applyAlignment="1">
      <alignment horizontal="center"/>
    </xf>
    <xf numFmtId="2" fontId="4" fillId="4" borderId="11" xfId="2" applyNumberFormat="1" applyFont="1" applyFill="1" applyBorder="1" applyAlignment="1">
      <alignment horizontal="center"/>
    </xf>
    <xf numFmtId="2" fontId="3" fillId="2" borderId="12" xfId="2" applyNumberFormat="1" applyFont="1" applyFill="1" applyBorder="1" applyAlignment="1">
      <alignment horizontal="center"/>
    </xf>
    <xf numFmtId="2" fontId="3" fillId="2" borderId="7" xfId="2" applyNumberFormat="1" applyFont="1" applyFill="1" applyBorder="1" applyAlignment="1">
      <alignment horizontal="center"/>
    </xf>
    <xf numFmtId="0" fontId="3" fillId="2" borderId="7" xfId="2" applyFont="1" applyFill="1" applyBorder="1" applyAlignment="1">
      <alignment horizontal="center"/>
    </xf>
    <xf numFmtId="0" fontId="4" fillId="2" borderId="7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3" xfId="0" applyFont="1" applyFill="1" applyBorder="1" applyAlignment="1">
      <alignment horizontal="center"/>
    </xf>
    <xf numFmtId="4" fontId="4" fillId="2" borderId="4" xfId="0" applyNumberFormat="1" applyFont="1" applyFill="1" applyBorder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10" fillId="0" borderId="0" xfId="0" applyFont="1"/>
    <xf numFmtId="4" fontId="11" fillId="2" borderId="8" xfId="0" applyNumberFormat="1" applyFont="1" applyFill="1" applyBorder="1" applyAlignment="1">
      <alignment horizontal="center"/>
    </xf>
    <xf numFmtId="4" fontId="10" fillId="2" borderId="9" xfId="0" applyNumberFormat="1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left"/>
    </xf>
    <xf numFmtId="4" fontId="11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" fontId="4" fillId="2" borderId="8" xfId="1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" fontId="6" fillId="3" borderId="17" xfId="1" applyNumberFormat="1" applyFont="1" applyFill="1" applyBorder="1" applyAlignment="1">
      <alignment horizontal="center"/>
    </xf>
    <xf numFmtId="0" fontId="6" fillId="0" borderId="0" xfId="2" applyFont="1"/>
    <xf numFmtId="164" fontId="13" fillId="0" borderId="0" xfId="2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0" fontId="13" fillId="0" borderId="0" xfId="2" applyFont="1"/>
    <xf numFmtId="0" fontId="13" fillId="0" borderId="0" xfId="2" applyFont="1" applyAlignment="1">
      <alignment horizontal="left"/>
    </xf>
    <xf numFmtId="164" fontId="4" fillId="2" borderId="1" xfId="2" applyNumberFormat="1" applyFont="1" applyFill="1" applyBorder="1" applyAlignment="1">
      <alignment horizontal="center"/>
    </xf>
    <xf numFmtId="164" fontId="3" fillId="2" borderId="2" xfId="2" applyNumberFormat="1" applyFont="1" applyFill="1" applyBorder="1" applyAlignment="1">
      <alignment horizontal="center"/>
    </xf>
    <xf numFmtId="0" fontId="4" fillId="2" borderId="2" xfId="2" applyFont="1" applyFill="1" applyBorder="1"/>
    <xf numFmtId="0" fontId="13" fillId="2" borderId="3" xfId="2" applyFont="1" applyFill="1" applyBorder="1" applyAlignment="1">
      <alignment horizontal="left"/>
    </xf>
    <xf numFmtId="4" fontId="4" fillId="4" borderId="11" xfId="2" applyNumberFormat="1" applyFont="1" applyFill="1" applyBorder="1" applyAlignment="1">
      <alignment horizontal="center"/>
    </xf>
    <xf numFmtId="0" fontId="13" fillId="2" borderId="5" xfId="2" applyFont="1" applyFill="1" applyBorder="1" applyAlignment="1">
      <alignment horizontal="left"/>
    </xf>
    <xf numFmtId="0" fontId="13" fillId="2" borderId="5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 vertical="center" wrapText="1"/>
    </xf>
    <xf numFmtId="4" fontId="4" fillId="4" borderId="6" xfId="2" applyNumberFormat="1" applyFont="1" applyFill="1" applyBorder="1" applyAlignment="1">
      <alignment horizontal="center"/>
    </xf>
    <xf numFmtId="4" fontId="3" fillId="2" borderId="7" xfId="2" applyNumberFormat="1" applyFont="1" applyFill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4" fontId="3" fillId="2" borderId="9" xfId="2" applyNumberFormat="1" applyFont="1" applyFill="1" applyBorder="1" applyAlignment="1">
      <alignment horizontal="center"/>
    </xf>
    <xf numFmtId="0" fontId="13" fillId="2" borderId="10" xfId="2" applyFont="1" applyFill="1" applyBorder="1" applyAlignment="1">
      <alignment horizontal="left"/>
    </xf>
    <xf numFmtId="4" fontId="4" fillId="0" borderId="0" xfId="2" applyNumberFormat="1" applyFont="1" applyAlignment="1">
      <alignment horizontal="center"/>
    </xf>
    <xf numFmtId="4" fontId="3" fillId="0" borderId="0" xfId="2" applyNumberFormat="1" applyFont="1" applyAlignment="1">
      <alignment horizontal="center"/>
    </xf>
    <xf numFmtId="0" fontId="4" fillId="0" borderId="0" xfId="2" applyFont="1" applyAlignment="1">
      <alignment horizontal="center"/>
    </xf>
    <xf numFmtId="4" fontId="3" fillId="2" borderId="2" xfId="2" applyNumberFormat="1" applyFont="1" applyFill="1" applyBorder="1" applyAlignment="1">
      <alignment horizontal="center"/>
    </xf>
    <xf numFmtId="4" fontId="4" fillId="2" borderId="8" xfId="2" applyNumberFormat="1" applyFont="1" applyFill="1" applyBorder="1" applyAlignment="1">
      <alignment horizontal="center" vertical="center"/>
    </xf>
    <xf numFmtId="4" fontId="3" fillId="2" borderId="9" xfId="2" applyNumberFormat="1" applyFont="1" applyFill="1" applyBorder="1" applyAlignment="1">
      <alignment horizontal="center" vertical="center"/>
    </xf>
    <xf numFmtId="0" fontId="3" fillId="2" borderId="9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4" fontId="4" fillId="0" borderId="0" xfId="2" applyNumberFormat="1" applyFont="1" applyAlignment="1">
      <alignment horizontal="center" vertical="center"/>
    </xf>
    <xf numFmtId="4" fontId="3" fillId="0" borderId="0" xfId="2" applyNumberFormat="1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4" fontId="4" fillId="2" borderId="1" xfId="2" applyNumberFormat="1" applyFont="1" applyFill="1" applyBorder="1" applyAlignment="1">
      <alignment horizontal="center" vertical="center"/>
    </xf>
    <xf numFmtId="4" fontId="3" fillId="2" borderId="2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4" fontId="4" fillId="4" borderId="11" xfId="2" applyNumberFormat="1" applyFont="1" applyFill="1" applyBorder="1" applyAlignment="1">
      <alignment horizontal="center" vertical="center"/>
    </xf>
    <xf numFmtId="4" fontId="3" fillId="2" borderId="12" xfId="2" applyNumberFormat="1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 wrapText="1"/>
    </xf>
    <xf numFmtId="0" fontId="1" fillId="2" borderId="5" xfId="2" applyFont="1" applyFill="1" applyBorder="1" applyAlignment="1">
      <alignment horizontal="center" vertical="top" wrapText="1"/>
    </xf>
    <xf numFmtId="4" fontId="4" fillId="4" borderId="6" xfId="2" applyNumberFormat="1" applyFont="1" applyFill="1" applyBorder="1" applyAlignment="1">
      <alignment horizontal="center" vertical="center"/>
    </xf>
    <xf numFmtId="4" fontId="3" fillId="2" borderId="7" xfId="2" applyNumberFormat="1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top" wrapText="1"/>
    </xf>
    <xf numFmtId="164" fontId="4" fillId="2" borderId="8" xfId="2" applyNumberFormat="1" applyFont="1" applyFill="1" applyBorder="1" applyAlignment="1">
      <alignment horizontal="center"/>
    </xf>
    <xf numFmtId="164" fontId="3" fillId="2" borderId="9" xfId="2" applyNumberFormat="1" applyFont="1" applyFill="1" applyBorder="1" applyAlignment="1">
      <alignment horizontal="center"/>
    </xf>
    <xf numFmtId="0" fontId="4" fillId="2" borderId="9" xfId="2" applyFont="1" applyFill="1" applyBorder="1"/>
    <xf numFmtId="164" fontId="13" fillId="2" borderId="1" xfId="2" applyNumberFormat="1" applyFont="1" applyFill="1" applyBorder="1" applyAlignment="1">
      <alignment horizontal="center"/>
    </xf>
    <xf numFmtId="164" fontId="6" fillId="2" borderId="2" xfId="2" applyNumberFormat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/>
    </xf>
    <xf numFmtId="0" fontId="13" fillId="2" borderId="2" xfId="2" applyFont="1" applyFill="1" applyBorder="1"/>
    <xf numFmtId="164" fontId="13" fillId="2" borderId="4" xfId="2" applyNumberFormat="1" applyFont="1" applyFill="1" applyBorder="1" applyAlignment="1">
      <alignment horizontal="center"/>
    </xf>
    <xf numFmtId="164" fontId="6" fillId="2" borderId="0" xfId="2" applyNumberFormat="1" applyFont="1" applyFill="1" applyAlignment="1">
      <alignment horizontal="center"/>
    </xf>
    <xf numFmtId="0" fontId="6" fillId="2" borderId="0" xfId="2" applyFont="1" applyFill="1" applyAlignment="1">
      <alignment horizontal="center"/>
    </xf>
    <xf numFmtId="0" fontId="13" fillId="2" borderId="0" xfId="2" applyFont="1" applyFill="1"/>
    <xf numFmtId="0" fontId="6" fillId="2" borderId="4" xfId="2" applyFont="1" applyFill="1" applyBorder="1"/>
    <xf numFmtId="164" fontId="13" fillId="2" borderId="0" xfId="2" applyNumberFormat="1" applyFont="1" applyFill="1" applyAlignment="1">
      <alignment horizontal="center"/>
    </xf>
    <xf numFmtId="0" fontId="6" fillId="2" borderId="0" xfId="2" applyFont="1" applyFill="1"/>
    <xf numFmtId="0" fontId="7" fillId="2" borderId="5" xfId="2" applyFont="1" applyFill="1" applyBorder="1" applyAlignment="1">
      <alignment vertical="center"/>
    </xf>
    <xf numFmtId="4" fontId="13" fillId="2" borderId="8" xfId="2" applyNumberFormat="1" applyFont="1" applyFill="1" applyBorder="1" applyAlignment="1">
      <alignment horizontal="center" vertical="center"/>
    </xf>
    <xf numFmtId="4" fontId="6" fillId="2" borderId="9" xfId="2" applyNumberFormat="1" applyFont="1" applyFill="1" applyBorder="1" applyAlignment="1">
      <alignment horizontal="center" vertical="center"/>
    </xf>
    <xf numFmtId="0" fontId="6" fillId="2" borderId="9" xfId="2" applyFont="1" applyFill="1" applyBorder="1" applyAlignment="1">
      <alignment horizontal="center" vertical="center"/>
    </xf>
    <xf numFmtId="0" fontId="13" fillId="2" borderId="9" xfId="2" applyFont="1" applyFill="1" applyBorder="1" applyAlignment="1">
      <alignment horizontal="center" vertical="center"/>
    </xf>
    <xf numFmtId="0" fontId="13" fillId="2" borderId="10" xfId="2" applyFont="1" applyFill="1" applyBorder="1" applyAlignment="1">
      <alignment horizontal="center"/>
    </xf>
    <xf numFmtId="4" fontId="13" fillId="0" borderId="0" xfId="2" applyNumberFormat="1" applyFont="1" applyAlignment="1">
      <alignment horizontal="center" vertical="center"/>
    </xf>
    <xf numFmtId="4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center"/>
    </xf>
    <xf numFmtId="0" fontId="13" fillId="2" borderId="3" xfId="2" applyFont="1" applyFill="1" applyBorder="1" applyAlignment="1">
      <alignment horizontal="center"/>
    </xf>
    <xf numFmtId="4" fontId="4" fillId="3" borderId="11" xfId="2" applyNumberFormat="1" applyFont="1" applyFill="1" applyBorder="1" applyAlignment="1">
      <alignment horizontal="center" vertical="center"/>
    </xf>
    <xf numFmtId="4" fontId="3" fillId="3" borderId="7" xfId="2" applyNumberFormat="1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4" fillId="3" borderId="12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top"/>
    </xf>
    <xf numFmtId="4" fontId="4" fillId="3" borderId="6" xfId="2" applyNumberFormat="1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top" wrapText="1"/>
    </xf>
    <xf numFmtId="0" fontId="13" fillId="2" borderId="0" xfId="2" applyFont="1" applyFill="1" applyAlignment="1">
      <alignment horizontal="left"/>
    </xf>
    <xf numFmtId="0" fontId="10" fillId="2" borderId="5" xfId="2" applyFont="1" applyFill="1" applyBorder="1" applyAlignment="1">
      <alignment horizontal="center" vertical="top" wrapText="1"/>
    </xf>
    <xf numFmtId="4" fontId="4" fillId="0" borderId="1" xfId="2" applyNumberFormat="1" applyFont="1" applyBorder="1" applyAlignment="1">
      <alignment horizontal="center" vertical="center"/>
    </xf>
    <xf numFmtId="4" fontId="3" fillId="0" borderId="2" xfId="2" applyNumberFormat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4" fontId="4" fillId="0" borderId="4" xfId="2" applyNumberFormat="1" applyFont="1" applyBorder="1" applyAlignment="1">
      <alignment horizontal="center" vertical="center"/>
    </xf>
    <xf numFmtId="4" fontId="3" fillId="0" borderId="7" xfId="2" applyNumberFormat="1" applyFont="1" applyBorder="1" applyAlignment="1">
      <alignment horizontal="center"/>
    </xf>
    <xf numFmtId="0" fontId="3" fillId="0" borderId="12" xfId="2" applyFont="1" applyBorder="1" applyAlignment="1">
      <alignment horizontal="center"/>
    </xf>
    <xf numFmtId="49" fontId="4" fillId="0" borderId="12" xfId="3" applyNumberFormat="1" applyFont="1" applyBorder="1" applyAlignment="1">
      <alignment horizontal="center"/>
    </xf>
    <xf numFmtId="49" fontId="4" fillId="0" borderId="7" xfId="3" applyNumberFormat="1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4" fontId="4" fillId="0" borderId="8" xfId="2" applyNumberFormat="1" applyFont="1" applyBorder="1" applyAlignment="1">
      <alignment horizontal="center" vertical="center"/>
    </xf>
    <xf numFmtId="4" fontId="3" fillId="0" borderId="9" xfId="2" applyNumberFormat="1" applyFont="1" applyBorder="1" applyAlignment="1">
      <alignment horizontal="center" vertical="center"/>
    </xf>
    <xf numFmtId="0" fontId="3" fillId="0" borderId="9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4" fontId="4" fillId="2" borderId="0" xfId="2" applyNumberFormat="1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center" vertical="center"/>
    </xf>
    <xf numFmtId="0" fontId="13" fillId="2" borderId="10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2" borderId="3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4" fontId="3" fillId="2" borderId="8" xfId="2" applyNumberFormat="1" applyFont="1" applyFill="1" applyBorder="1"/>
    <xf numFmtId="4" fontId="3" fillId="0" borderId="0" xfId="2" applyNumberFormat="1" applyFont="1"/>
    <xf numFmtId="165" fontId="3" fillId="2" borderId="8" xfId="2" applyNumberFormat="1" applyFont="1" applyFill="1" applyBorder="1"/>
    <xf numFmtId="164" fontId="4" fillId="2" borderId="9" xfId="2" applyNumberFormat="1" applyFont="1" applyFill="1" applyBorder="1" applyAlignment="1">
      <alignment horizontal="center"/>
    </xf>
    <xf numFmtId="165" fontId="6" fillId="0" borderId="0" xfId="2" applyNumberFormat="1" applyFont="1"/>
    <xf numFmtId="0" fontId="3" fillId="2" borderId="1" xfId="2" applyFont="1" applyFill="1" applyBorder="1"/>
    <xf numFmtId="164" fontId="3" fillId="2" borderId="2" xfId="2" applyNumberFormat="1" applyFont="1" applyFill="1" applyBorder="1"/>
    <xf numFmtId="0" fontId="3" fillId="2" borderId="2" xfId="2" applyFont="1" applyFill="1" applyBorder="1"/>
    <xf numFmtId="0" fontId="3" fillId="2" borderId="4" xfId="2" applyFont="1" applyFill="1" applyBorder="1"/>
    <xf numFmtId="164" fontId="3" fillId="2" borderId="0" xfId="2" applyNumberFormat="1" applyFont="1" applyFill="1"/>
    <xf numFmtId="0" fontId="3" fillId="2" borderId="0" xfId="2" applyFont="1" applyFill="1"/>
    <xf numFmtId="0" fontId="3" fillId="2" borderId="8" xfId="2" applyFont="1" applyFill="1" applyBorder="1"/>
    <xf numFmtId="164" fontId="3" fillId="2" borderId="9" xfId="2" applyNumberFormat="1" applyFont="1" applyFill="1" applyBorder="1"/>
    <xf numFmtId="0" fontId="3" fillId="2" borderId="9" xfId="2" applyFont="1" applyFill="1" applyBorder="1"/>
    <xf numFmtId="0" fontId="14" fillId="2" borderId="5" xfId="2" applyFont="1" applyFill="1" applyBorder="1" applyAlignment="1">
      <alignment horizontal="left"/>
    </xf>
    <xf numFmtId="0" fontId="14" fillId="2" borderId="5" xfId="2" applyFont="1" applyFill="1" applyBorder="1" applyAlignment="1">
      <alignment horizontal="center"/>
    </xf>
    <xf numFmtId="0" fontId="8" fillId="2" borderId="5" xfId="2" applyFont="1" applyFill="1" applyBorder="1" applyAlignment="1">
      <alignment vertical="center" wrapText="1"/>
    </xf>
    <xf numFmtId="0" fontId="8" fillId="2" borderId="5" xfId="2" applyFont="1" applyFill="1" applyBorder="1" applyAlignment="1">
      <alignment horizontal="center" vertical="center" wrapText="1"/>
    </xf>
    <xf numFmtId="4" fontId="4" fillId="2" borderId="0" xfId="2" applyNumberFormat="1" applyFont="1" applyFill="1" applyAlignment="1">
      <alignment horizontal="center"/>
    </xf>
    <xf numFmtId="4" fontId="3" fillId="2" borderId="0" xfId="2" applyNumberFormat="1" applyFont="1" applyFill="1" applyAlignment="1">
      <alignment horizontal="center"/>
    </xf>
    <xf numFmtId="165" fontId="3" fillId="0" borderId="0" xfId="2" applyNumberFormat="1" applyFont="1"/>
    <xf numFmtId="2" fontId="4" fillId="2" borderId="2" xfId="2" applyNumberFormat="1" applyFont="1" applyFill="1" applyBorder="1" applyAlignment="1">
      <alignment horizontal="center"/>
    </xf>
    <xf numFmtId="2" fontId="4" fillId="3" borderId="11" xfId="2" applyNumberFormat="1" applyFont="1" applyFill="1" applyBorder="1" applyAlignment="1">
      <alignment horizontal="center"/>
    </xf>
    <xf numFmtId="2" fontId="4" fillId="3" borderId="12" xfId="2" applyNumberFormat="1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 vertical="center"/>
    </xf>
    <xf numFmtId="2" fontId="4" fillId="3" borderId="6" xfId="2" applyNumberFormat="1" applyFont="1" applyFill="1" applyBorder="1" applyAlignment="1">
      <alignment horizontal="center"/>
    </xf>
    <xf numFmtId="2" fontId="4" fillId="3" borderId="7" xfId="2" applyNumberFormat="1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 vertical="center" wrapText="1"/>
    </xf>
    <xf numFmtId="0" fontId="1" fillId="2" borderId="5" xfId="2" applyFont="1" applyFill="1" applyBorder="1" applyAlignment="1">
      <alignment horizontal="center" vertical="top"/>
    </xf>
    <xf numFmtId="4" fontId="4" fillId="3" borderId="11" xfId="2" applyNumberFormat="1" applyFont="1" applyFill="1" applyBorder="1" applyAlignment="1">
      <alignment horizontal="center"/>
    </xf>
    <xf numFmtId="4" fontId="4" fillId="3" borderId="12" xfId="2" applyNumberFormat="1" applyFont="1" applyFill="1" applyBorder="1" applyAlignment="1">
      <alignment horizontal="center"/>
    </xf>
    <xf numFmtId="0" fontId="3" fillId="3" borderId="12" xfId="2" applyFont="1" applyFill="1" applyBorder="1" applyAlignment="1">
      <alignment horizontal="center"/>
    </xf>
    <xf numFmtId="0" fontId="4" fillId="3" borderId="12" xfId="2" applyFont="1" applyFill="1" applyBorder="1" applyAlignment="1">
      <alignment horizontal="center"/>
    </xf>
    <xf numFmtId="2" fontId="11" fillId="2" borderId="1" xfId="2" applyNumberFormat="1" applyFont="1" applyFill="1" applyBorder="1" applyAlignment="1">
      <alignment horizontal="center"/>
    </xf>
    <xf numFmtId="2" fontId="11" fillId="2" borderId="2" xfId="2" applyNumberFormat="1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/>
    </xf>
    <xf numFmtId="0" fontId="11" fillId="2" borderId="2" xfId="2" applyFont="1" applyFill="1" applyBorder="1" applyAlignment="1">
      <alignment horizontal="center"/>
    </xf>
    <xf numFmtId="0" fontId="15" fillId="2" borderId="3" xfId="2" applyFont="1" applyFill="1" applyBorder="1" applyAlignment="1">
      <alignment horizontal="left"/>
    </xf>
    <xf numFmtId="0" fontId="10" fillId="3" borderId="12" xfId="2" applyFont="1" applyFill="1" applyBorder="1" applyAlignment="1">
      <alignment horizontal="center"/>
    </xf>
    <xf numFmtId="0" fontId="11" fillId="3" borderId="12" xfId="2" applyFont="1" applyFill="1" applyBorder="1" applyAlignment="1">
      <alignment horizontal="center"/>
    </xf>
    <xf numFmtId="0" fontId="15" fillId="2" borderId="5" xfId="2" applyFont="1" applyFill="1" applyBorder="1" applyAlignment="1">
      <alignment horizontal="left"/>
    </xf>
    <xf numFmtId="4" fontId="11" fillId="4" borderId="11" xfId="2" applyNumberFormat="1" applyFont="1" applyFill="1" applyBorder="1" applyAlignment="1">
      <alignment horizontal="center"/>
    </xf>
    <xf numFmtId="4" fontId="10" fillId="2" borderId="12" xfId="2" applyNumberFormat="1" applyFont="1" applyFill="1" applyBorder="1" applyAlignment="1">
      <alignment horizontal="center"/>
    </xf>
    <xf numFmtId="0" fontId="10" fillId="2" borderId="12" xfId="2" applyFont="1" applyFill="1" applyBorder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5" fillId="2" borderId="5" xfId="2" applyFont="1" applyFill="1" applyBorder="1" applyAlignment="1">
      <alignment horizontal="center"/>
    </xf>
    <xf numFmtId="0" fontId="11" fillId="2" borderId="5" xfId="2" applyFont="1" applyFill="1" applyBorder="1" applyAlignment="1">
      <alignment vertical="center" wrapText="1"/>
    </xf>
    <xf numFmtId="0" fontId="1" fillId="2" borderId="5" xfId="2" applyFont="1" applyFill="1" applyBorder="1" applyAlignment="1">
      <alignment horizontal="center"/>
    </xf>
    <xf numFmtId="4" fontId="11" fillId="4" borderId="6" xfId="2" applyNumberFormat="1" applyFont="1" applyFill="1" applyBorder="1" applyAlignment="1">
      <alignment horizontal="center"/>
    </xf>
    <xf numFmtId="4" fontId="10" fillId="2" borderId="7" xfId="2" applyNumberFormat="1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"/>
    </xf>
    <xf numFmtId="0" fontId="11" fillId="2" borderId="7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center" vertical="center" wrapText="1"/>
    </xf>
    <xf numFmtId="164" fontId="11" fillId="2" borderId="8" xfId="2" applyNumberFormat="1" applyFont="1" applyFill="1" applyBorder="1" applyAlignment="1">
      <alignment horizontal="center"/>
    </xf>
    <xf numFmtId="164" fontId="10" fillId="2" borderId="9" xfId="2" applyNumberFormat="1" applyFont="1" applyFill="1" applyBorder="1"/>
    <xf numFmtId="0" fontId="10" fillId="2" borderId="9" xfId="2" applyFont="1" applyFill="1" applyBorder="1" applyAlignment="1">
      <alignment horizontal="center"/>
    </xf>
    <xf numFmtId="0" fontId="11" fillId="2" borderId="9" xfId="2" applyFont="1" applyFill="1" applyBorder="1"/>
    <xf numFmtId="0" fontId="15" fillId="2" borderId="10" xfId="2" applyFont="1" applyFill="1" applyBorder="1" applyAlignment="1">
      <alignment horizontal="left"/>
    </xf>
    <xf numFmtId="4" fontId="4" fillId="3" borderId="6" xfId="2" applyNumberFormat="1" applyFont="1" applyFill="1" applyBorder="1" applyAlignment="1">
      <alignment horizontal="center"/>
    </xf>
    <xf numFmtId="4" fontId="4" fillId="3" borderId="7" xfId="2" applyNumberFormat="1" applyFont="1" applyFill="1" applyBorder="1" applyAlignment="1">
      <alignment horizontal="center"/>
    </xf>
    <xf numFmtId="0" fontId="3" fillId="3" borderId="7" xfId="2" applyFont="1" applyFill="1" applyBorder="1" applyAlignment="1">
      <alignment horizontal="center"/>
    </xf>
    <xf numFmtId="0" fontId="4" fillId="3" borderId="7" xfId="2" applyFont="1" applyFill="1" applyBorder="1" applyAlignment="1">
      <alignment horizontal="center"/>
    </xf>
    <xf numFmtId="2" fontId="11" fillId="2" borderId="0" xfId="2" applyNumberFormat="1" applyFont="1" applyFill="1" applyAlignment="1">
      <alignment horizontal="center"/>
    </xf>
    <xf numFmtId="2" fontId="10" fillId="2" borderId="0" xfId="2" applyNumberFormat="1" applyFont="1" applyFill="1" applyAlignment="1">
      <alignment horizontal="center"/>
    </xf>
    <xf numFmtId="0" fontId="10" fillId="2" borderId="0" xfId="2" applyFont="1" applyFill="1" applyAlignment="1">
      <alignment horizontal="center"/>
    </xf>
    <xf numFmtId="0" fontId="11" fillId="2" borderId="0" xfId="2" applyFont="1" applyFill="1" applyAlignment="1">
      <alignment horizontal="center"/>
    </xf>
    <xf numFmtId="0" fontId="15" fillId="2" borderId="0" xfId="2" applyFont="1" applyFill="1" applyAlignment="1">
      <alignment horizontal="left"/>
    </xf>
    <xf numFmtId="2" fontId="11" fillId="0" borderId="1" xfId="2" applyNumberFormat="1" applyFont="1" applyBorder="1" applyAlignment="1">
      <alignment horizontal="center"/>
    </xf>
    <xf numFmtId="2" fontId="10" fillId="0" borderId="2" xfId="2" applyNumberFormat="1" applyFont="1" applyBorder="1" applyAlignment="1">
      <alignment horizontal="center"/>
    </xf>
    <xf numFmtId="0" fontId="10" fillId="0" borderId="2" xfId="2" applyFont="1" applyBorder="1" applyAlignment="1">
      <alignment horizontal="center"/>
    </xf>
    <xf numFmtId="0" fontId="11" fillId="0" borderId="2" xfId="2" applyFont="1" applyBorder="1" applyAlignment="1">
      <alignment horizontal="center"/>
    </xf>
    <xf numFmtId="2" fontId="11" fillId="2" borderId="8" xfId="2" applyNumberFormat="1" applyFont="1" applyFill="1" applyBorder="1" applyAlignment="1">
      <alignment horizontal="center"/>
    </xf>
    <xf numFmtId="2" fontId="10" fillId="2" borderId="9" xfId="2" applyNumberFormat="1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/>
    </xf>
    <xf numFmtId="2" fontId="10" fillId="2" borderId="2" xfId="2" applyNumberFormat="1" applyFont="1" applyFill="1" applyBorder="1" applyAlignment="1">
      <alignment horizontal="center"/>
    </xf>
    <xf numFmtId="0" fontId="10" fillId="2" borderId="8" xfId="2" applyFont="1" applyFill="1" applyBorder="1"/>
    <xf numFmtId="0" fontId="10" fillId="2" borderId="9" xfId="2" applyFont="1" applyFill="1" applyBorder="1"/>
    <xf numFmtId="0" fontId="10" fillId="2" borderId="10" xfId="2" applyFont="1" applyFill="1" applyBorder="1"/>
    <xf numFmtId="2" fontId="3" fillId="0" borderId="0" xfId="2" applyNumberFormat="1" applyFont="1"/>
    <xf numFmtId="2" fontId="3" fillId="2" borderId="14" xfId="2" applyNumberFormat="1" applyFont="1" applyFill="1" applyBorder="1" applyAlignment="1">
      <alignment horizontal="center" vertical="center"/>
    </xf>
    <xf numFmtId="2" fontId="3" fillId="2" borderId="7" xfId="2" applyNumberFormat="1" applyFont="1" applyFill="1" applyBorder="1" applyAlignment="1">
      <alignment horizontal="center" vertical="center"/>
    </xf>
    <xf numFmtId="2" fontId="4" fillId="4" borderId="13" xfId="2" applyNumberFormat="1" applyFont="1" applyFill="1" applyBorder="1" applyAlignment="1">
      <alignment horizontal="center" vertical="center"/>
    </xf>
    <xf numFmtId="2" fontId="4" fillId="4" borderId="6" xfId="2" applyNumberFormat="1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right"/>
    </xf>
    <xf numFmtId="2" fontId="3" fillId="2" borderId="0" xfId="2" applyNumberFormat="1" applyFont="1" applyFill="1" applyAlignment="1">
      <alignment horizontal="center" vertical="center"/>
    </xf>
    <xf numFmtId="2" fontId="4" fillId="4" borderId="4" xfId="2" applyNumberFormat="1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2" fillId="4" borderId="0" xfId="2" applyFont="1" applyFill="1" applyAlignment="1">
      <alignment horizontal="left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49" fontId="3" fillId="3" borderId="14" xfId="0" applyNumberFormat="1" applyFont="1" applyFill="1" applyBorder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3" fillId="3" borderId="7" xfId="0" applyNumberFormat="1" applyFont="1" applyFill="1" applyBorder="1" applyAlignment="1">
      <alignment horizontal="center" vertical="center" wrapText="1"/>
    </xf>
    <xf numFmtId="164" fontId="3" fillId="3" borderId="14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Alignment="1">
      <alignment horizontal="center" vertical="center" wrapText="1"/>
    </xf>
    <xf numFmtId="164" fontId="3" fillId="3" borderId="7" xfId="0" applyNumberFormat="1" applyFont="1" applyFill="1" applyBorder="1" applyAlignment="1">
      <alignment horizontal="center" vertical="center" wrapText="1"/>
    </xf>
    <xf numFmtId="164" fontId="3" fillId="3" borderId="21" xfId="0" applyNumberFormat="1" applyFont="1" applyFill="1" applyBorder="1" applyAlignment="1">
      <alignment horizontal="center" vertical="center" wrapText="1"/>
    </xf>
    <xf numFmtId="164" fontId="3" fillId="3" borderId="19" xfId="0" applyNumberFormat="1" applyFont="1" applyFill="1" applyBorder="1" applyAlignment="1">
      <alignment horizontal="center" vertical="center" wrapText="1"/>
    </xf>
    <xf numFmtId="0" fontId="7" fillId="2" borderId="5" xfId="2" applyFont="1" applyFill="1" applyBorder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</cellXfs>
  <cellStyles count="4">
    <cellStyle name="Normální" xfId="0" builtinId="0"/>
    <cellStyle name="Normální 10" xfId="3" xr:uid="{0F25D34B-86CB-487F-BECE-EF3119B410EF}"/>
    <cellStyle name="Normální 6" xfId="2" xr:uid="{59EF3EA4-D8EC-4E48-87EC-AAE6FFEF3057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pn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jpeg"/><Relationship Id="rId1" Type="http://schemas.openxmlformats.org/officeDocument/2006/relationships/hyperlink" Target="#'DISCOUNT CARD'!A1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pn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13" Type="http://schemas.openxmlformats.org/officeDocument/2006/relationships/image" Target="../media/image74.png"/><Relationship Id="rId18" Type="http://schemas.openxmlformats.org/officeDocument/2006/relationships/image" Target="../media/image79.jpeg"/><Relationship Id="rId3" Type="http://schemas.openxmlformats.org/officeDocument/2006/relationships/image" Target="../media/image64.png"/><Relationship Id="rId21" Type="http://schemas.openxmlformats.org/officeDocument/2006/relationships/image" Target="../media/image82.jpe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17" Type="http://schemas.openxmlformats.org/officeDocument/2006/relationships/image" Target="../media/image78.jpeg"/><Relationship Id="rId2" Type="http://schemas.openxmlformats.org/officeDocument/2006/relationships/image" Target="../media/image63.jpe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1" Type="http://schemas.openxmlformats.org/officeDocument/2006/relationships/hyperlink" Target="#'DISCOUNT CARD'!A1"/><Relationship Id="rId6" Type="http://schemas.openxmlformats.org/officeDocument/2006/relationships/image" Target="../media/image67.jpeg"/><Relationship Id="rId11" Type="http://schemas.openxmlformats.org/officeDocument/2006/relationships/image" Target="../media/image72.jpeg"/><Relationship Id="rId24" Type="http://schemas.openxmlformats.org/officeDocument/2006/relationships/image" Target="../media/image85.png"/><Relationship Id="rId5" Type="http://schemas.openxmlformats.org/officeDocument/2006/relationships/image" Target="../media/image66.jpeg"/><Relationship Id="rId15" Type="http://schemas.openxmlformats.org/officeDocument/2006/relationships/image" Target="../media/image76.jpeg"/><Relationship Id="rId23" Type="http://schemas.openxmlformats.org/officeDocument/2006/relationships/image" Target="../media/image84.jpeg"/><Relationship Id="rId10" Type="http://schemas.openxmlformats.org/officeDocument/2006/relationships/image" Target="../media/image71.png"/><Relationship Id="rId19" Type="http://schemas.openxmlformats.org/officeDocument/2006/relationships/image" Target="../media/image80.jpeg"/><Relationship Id="rId4" Type="http://schemas.openxmlformats.org/officeDocument/2006/relationships/image" Target="../media/image65.jpeg"/><Relationship Id="rId9" Type="http://schemas.openxmlformats.org/officeDocument/2006/relationships/image" Target="../media/image70.png"/><Relationship Id="rId14" Type="http://schemas.openxmlformats.org/officeDocument/2006/relationships/image" Target="../media/image75.jpeg"/><Relationship Id="rId22" Type="http://schemas.openxmlformats.org/officeDocument/2006/relationships/image" Target="../media/image8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3" Type="http://schemas.openxmlformats.org/officeDocument/2006/relationships/image" Target="../media/image87.png"/><Relationship Id="rId7" Type="http://schemas.openxmlformats.org/officeDocument/2006/relationships/image" Target="../media/image91.jpeg"/><Relationship Id="rId2" Type="http://schemas.openxmlformats.org/officeDocument/2006/relationships/image" Target="../media/image86.jpeg"/><Relationship Id="rId1" Type="http://schemas.openxmlformats.org/officeDocument/2006/relationships/hyperlink" Target="#'DISCOUNT CARD'!A1"/><Relationship Id="rId6" Type="http://schemas.openxmlformats.org/officeDocument/2006/relationships/image" Target="../media/image90.png"/><Relationship Id="rId11" Type="http://schemas.openxmlformats.org/officeDocument/2006/relationships/image" Target="../media/image95.png"/><Relationship Id="rId5" Type="http://schemas.openxmlformats.org/officeDocument/2006/relationships/image" Target="../media/image89.jpeg"/><Relationship Id="rId10" Type="http://schemas.openxmlformats.org/officeDocument/2006/relationships/image" Target="../media/image94.jpeg"/><Relationship Id="rId4" Type="http://schemas.openxmlformats.org/officeDocument/2006/relationships/image" Target="../media/image88.jpeg"/><Relationship Id="rId9" Type="http://schemas.openxmlformats.org/officeDocument/2006/relationships/image" Target="../media/image9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35768</xdr:colOff>
      <xdr:row>1</xdr:row>
      <xdr:rowOff>131796</xdr:rowOff>
    </xdr:from>
    <xdr:ext cx="602114" cy="552144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BF2396-54BB-4A6F-869D-1673F0AC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36318" y="307056"/>
          <a:ext cx="602114" cy="552144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898280</xdr:colOff>
      <xdr:row>409</xdr:row>
      <xdr:rowOff>105508</xdr:rowOff>
    </xdr:from>
    <xdr:ext cx="1140476" cy="1020945"/>
    <xdr:pic>
      <xdr:nvPicPr>
        <xdr:cNvPr id="3" name="Picture 1">
          <a:extLst>
            <a:ext uri="{FF2B5EF4-FFF2-40B4-BE49-F238E27FC236}">
              <a16:creationId xmlns:a16="http://schemas.microsoft.com/office/drawing/2014/main" id="{D0742B09-93E3-4C5E-BC95-6B9BC897F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56420" y="70226653"/>
          <a:ext cx="1140476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867503</xdr:colOff>
      <xdr:row>518</xdr:row>
      <xdr:rowOff>115765</xdr:rowOff>
    </xdr:from>
    <xdr:ext cx="1172379" cy="1020945"/>
    <xdr:pic>
      <xdr:nvPicPr>
        <xdr:cNvPr id="4" name="Picture 5">
          <a:extLst>
            <a:ext uri="{FF2B5EF4-FFF2-40B4-BE49-F238E27FC236}">
              <a16:creationId xmlns:a16="http://schemas.microsoft.com/office/drawing/2014/main" id="{7DC50C14-0F7F-465B-AD9F-79C2C37E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1256123" y="88926865"/>
          <a:ext cx="1172379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860177</xdr:colOff>
      <xdr:row>545</xdr:row>
      <xdr:rowOff>39564</xdr:rowOff>
    </xdr:from>
    <xdr:ext cx="1240194" cy="1020945"/>
    <xdr:pic>
      <xdr:nvPicPr>
        <xdr:cNvPr id="5" name="Picture 7">
          <a:extLst>
            <a:ext uri="{FF2B5EF4-FFF2-40B4-BE49-F238E27FC236}">
              <a16:creationId xmlns:a16="http://schemas.microsoft.com/office/drawing/2014/main" id="{0DF041AB-4898-4C21-A863-722D71A5C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256417" y="93479814"/>
          <a:ext cx="1240194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806694</xdr:colOff>
      <xdr:row>560</xdr:row>
      <xdr:rowOff>114300</xdr:rowOff>
    </xdr:from>
    <xdr:ext cx="1459417" cy="1020945"/>
    <xdr:pic>
      <xdr:nvPicPr>
        <xdr:cNvPr id="6" name="Picture 8">
          <a:extLst>
            <a:ext uri="{FF2B5EF4-FFF2-40B4-BE49-F238E27FC236}">
              <a16:creationId xmlns:a16="http://schemas.microsoft.com/office/drawing/2014/main" id="{70D4B261-94A4-46B9-9770-5DD7F152C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256274" y="96126300"/>
          <a:ext cx="1459417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885090</xdr:colOff>
      <xdr:row>578</xdr:row>
      <xdr:rowOff>24179</xdr:rowOff>
    </xdr:from>
    <xdr:ext cx="1229653" cy="967995"/>
    <xdr:pic>
      <xdr:nvPicPr>
        <xdr:cNvPr id="7" name="Picture 9">
          <a:extLst>
            <a:ext uri="{FF2B5EF4-FFF2-40B4-BE49-F238E27FC236}">
              <a16:creationId xmlns:a16="http://schemas.microsoft.com/office/drawing/2014/main" id="{2CBD2B3C-5E52-4D07-A7FF-3F2C10F2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258470" y="99118469"/>
          <a:ext cx="1229653" cy="967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1003056</xdr:colOff>
      <xdr:row>813</xdr:row>
      <xdr:rowOff>148004</xdr:rowOff>
    </xdr:from>
    <xdr:ext cx="906634" cy="527742"/>
    <xdr:pic>
      <xdr:nvPicPr>
        <xdr:cNvPr id="8" name="Picture 4">
          <a:extLst>
            <a:ext uri="{FF2B5EF4-FFF2-40B4-BE49-F238E27FC236}">
              <a16:creationId xmlns:a16="http://schemas.microsoft.com/office/drawing/2014/main" id="{F4141FA2-A5F5-4075-904E-FC35078DE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1254516" y="139534949"/>
          <a:ext cx="906634" cy="5277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1137139</xdr:colOff>
      <xdr:row>824</xdr:row>
      <xdr:rowOff>51288</xdr:rowOff>
    </xdr:from>
    <xdr:ext cx="881137" cy="489777"/>
    <xdr:pic>
      <xdr:nvPicPr>
        <xdr:cNvPr id="9" name="Picture 5">
          <a:extLst>
            <a:ext uri="{FF2B5EF4-FFF2-40B4-BE49-F238E27FC236}">
              <a16:creationId xmlns:a16="http://schemas.microsoft.com/office/drawing/2014/main" id="{AD62670D-6B92-41E8-9F57-54A12FD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259059" y="141329898"/>
          <a:ext cx="881137" cy="4897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1080722</xdr:colOff>
      <xdr:row>797</xdr:row>
      <xdr:rowOff>141411</xdr:rowOff>
    </xdr:from>
    <xdr:ext cx="906635" cy="456876"/>
    <xdr:pic>
      <xdr:nvPicPr>
        <xdr:cNvPr id="10" name="Picture 6">
          <a:extLst>
            <a:ext uri="{FF2B5EF4-FFF2-40B4-BE49-F238E27FC236}">
              <a16:creationId xmlns:a16="http://schemas.microsoft.com/office/drawing/2014/main" id="{8A9E84E6-0CFF-4FDA-B1C1-578373FD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1255982" y="136785156"/>
          <a:ext cx="906635" cy="4568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1193557</xdr:colOff>
      <xdr:row>806</xdr:row>
      <xdr:rowOff>54950</xdr:rowOff>
    </xdr:from>
    <xdr:ext cx="707192" cy="512636"/>
    <xdr:pic>
      <xdr:nvPicPr>
        <xdr:cNvPr id="11" name="Picture 7">
          <a:extLst>
            <a:ext uri="{FF2B5EF4-FFF2-40B4-BE49-F238E27FC236}">
              <a16:creationId xmlns:a16="http://schemas.microsoft.com/office/drawing/2014/main" id="{BF2535D2-1030-43D5-AE15-29A547D6F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1254517" y="138247460"/>
          <a:ext cx="707192" cy="512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900475</xdr:colOff>
      <xdr:row>786</xdr:row>
      <xdr:rowOff>19783</xdr:rowOff>
    </xdr:from>
    <xdr:ext cx="1230627" cy="966090"/>
    <xdr:pic>
      <xdr:nvPicPr>
        <xdr:cNvPr id="12" name="Picture 8">
          <a:extLst>
            <a:ext uri="{FF2B5EF4-FFF2-40B4-BE49-F238E27FC236}">
              <a16:creationId xmlns:a16="http://schemas.microsoft.com/office/drawing/2014/main" id="{AD89B36E-49F4-4E8D-988B-17A5FEB51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1258615" y="134775673"/>
          <a:ext cx="1230627" cy="966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752529</xdr:colOff>
      <xdr:row>11</xdr:row>
      <xdr:rowOff>38100</xdr:rowOff>
    </xdr:from>
    <xdr:ext cx="1582965" cy="1020945"/>
    <xdr:pic>
      <xdr:nvPicPr>
        <xdr:cNvPr id="13" name="Obrázek 12">
          <a:extLst>
            <a:ext uri="{FF2B5EF4-FFF2-40B4-BE49-F238E27FC236}">
              <a16:creationId xmlns:a16="http://schemas.microsoft.com/office/drawing/2014/main" id="{1EE4C805-6AB3-4E27-AFFC-8D8EAC66B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49" y="1924050"/>
          <a:ext cx="1582965" cy="1020945"/>
        </a:xfrm>
        <a:prstGeom prst="rect">
          <a:avLst/>
        </a:prstGeom>
      </xdr:spPr>
    </xdr:pic>
    <xdr:clientData/>
  </xdr:oneCellAnchor>
  <xdr:oneCellAnchor>
    <xdr:from>
      <xdr:col>1</xdr:col>
      <xdr:colOff>695325</xdr:colOff>
      <xdr:row>31</xdr:row>
      <xdr:rowOff>114300</xdr:rowOff>
    </xdr:from>
    <xdr:ext cx="1639200" cy="1020945"/>
    <xdr:pic>
      <xdr:nvPicPr>
        <xdr:cNvPr id="14" name="Obrázek 13">
          <a:extLst>
            <a:ext uri="{FF2B5EF4-FFF2-40B4-BE49-F238E27FC236}">
              <a16:creationId xmlns:a16="http://schemas.microsoft.com/office/drawing/2014/main" id="{3A36C4DC-2005-402F-A092-D84AC1EC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5429250"/>
          <a:ext cx="1639200" cy="102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44</xdr:row>
      <xdr:rowOff>171450</xdr:rowOff>
    </xdr:from>
    <xdr:ext cx="1553250" cy="1200945"/>
    <xdr:pic>
      <xdr:nvPicPr>
        <xdr:cNvPr id="15" name="Obrázek 14">
          <a:extLst>
            <a:ext uri="{FF2B5EF4-FFF2-40B4-BE49-F238E27FC236}">
              <a16:creationId xmlns:a16="http://schemas.microsoft.com/office/drawing/2014/main" id="{ED31C5B2-1027-4DB2-B579-A3B5DFD28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7711440"/>
          <a:ext cx="1553250" cy="1200945"/>
        </a:xfrm>
        <a:prstGeom prst="rect">
          <a:avLst/>
        </a:prstGeom>
      </xdr:spPr>
    </xdr:pic>
    <xdr:clientData/>
  </xdr:oneCellAnchor>
  <xdr:oneCellAnchor>
    <xdr:from>
      <xdr:col>1</xdr:col>
      <xdr:colOff>766540</xdr:colOff>
      <xdr:row>60</xdr:row>
      <xdr:rowOff>171449</xdr:rowOff>
    </xdr:from>
    <xdr:ext cx="1395161" cy="1022850"/>
    <xdr:pic>
      <xdr:nvPicPr>
        <xdr:cNvPr id="16" name="Obrázek 15">
          <a:extLst>
            <a:ext uri="{FF2B5EF4-FFF2-40B4-BE49-F238E27FC236}">
              <a16:creationId xmlns:a16="http://schemas.microsoft.com/office/drawing/2014/main" id="{EE6AC605-4973-49CF-B456-49BC6FE9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220" y="10462259"/>
          <a:ext cx="1395161" cy="1022850"/>
        </a:xfrm>
        <a:prstGeom prst="rect">
          <a:avLst/>
        </a:prstGeom>
      </xdr:spPr>
    </xdr:pic>
    <xdr:clientData/>
  </xdr:oneCellAnchor>
  <xdr:oneCellAnchor>
    <xdr:from>
      <xdr:col>1</xdr:col>
      <xdr:colOff>704850</xdr:colOff>
      <xdr:row>72</xdr:row>
      <xdr:rowOff>9525</xdr:rowOff>
    </xdr:from>
    <xdr:ext cx="1516413" cy="1163040"/>
    <xdr:pic>
      <xdr:nvPicPr>
        <xdr:cNvPr id="17" name="Obrázek 16">
          <a:extLst>
            <a:ext uri="{FF2B5EF4-FFF2-40B4-BE49-F238E27FC236}">
              <a16:creationId xmlns:a16="http://schemas.microsoft.com/office/drawing/2014/main" id="{3DA89F17-A356-45A5-9C15-9F51A943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5830"/>
          <a:ext cx="1516413" cy="1163040"/>
        </a:xfrm>
        <a:prstGeom prst="rect">
          <a:avLst/>
        </a:prstGeom>
      </xdr:spPr>
    </xdr:pic>
    <xdr:clientData/>
  </xdr:oneCellAnchor>
  <xdr:oneCellAnchor>
    <xdr:from>
      <xdr:col>1</xdr:col>
      <xdr:colOff>733425</xdr:colOff>
      <xdr:row>93</xdr:row>
      <xdr:rowOff>9525</xdr:rowOff>
    </xdr:from>
    <xdr:ext cx="1528388" cy="1191420"/>
    <xdr:pic>
      <xdr:nvPicPr>
        <xdr:cNvPr id="18" name="Obrázek 17">
          <a:extLst>
            <a:ext uri="{FF2B5EF4-FFF2-40B4-BE49-F238E27FC236}">
              <a16:creationId xmlns:a16="http://schemas.microsoft.com/office/drawing/2014/main" id="{9DF70D70-6188-4CE4-AF3D-05A9A3B06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5956280"/>
          <a:ext cx="1528388" cy="1191420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107</xdr:row>
      <xdr:rowOff>95250</xdr:rowOff>
    </xdr:from>
    <xdr:ext cx="1429088" cy="1200945"/>
    <xdr:pic>
      <xdr:nvPicPr>
        <xdr:cNvPr id="19" name="Obrázek 18">
          <a:extLst>
            <a:ext uri="{FF2B5EF4-FFF2-40B4-BE49-F238E27FC236}">
              <a16:creationId xmlns:a16="http://schemas.microsoft.com/office/drawing/2014/main" id="{D4749A9D-84BC-459F-8CBC-14255F7E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436590"/>
          <a:ext cx="1429088" cy="1200945"/>
        </a:xfrm>
        <a:prstGeom prst="rect">
          <a:avLst/>
        </a:prstGeom>
      </xdr:spPr>
    </xdr:pic>
    <xdr:clientData/>
  </xdr:oneCellAnchor>
  <xdr:oneCellAnchor>
    <xdr:from>
      <xdr:col>1</xdr:col>
      <xdr:colOff>866775</xdr:colOff>
      <xdr:row>81</xdr:row>
      <xdr:rowOff>171450</xdr:rowOff>
    </xdr:from>
    <xdr:ext cx="1358073" cy="859995"/>
    <xdr:pic>
      <xdr:nvPicPr>
        <xdr:cNvPr id="20" name="Obrázek 19">
          <a:extLst>
            <a:ext uri="{FF2B5EF4-FFF2-40B4-BE49-F238E27FC236}">
              <a16:creationId xmlns:a16="http://schemas.microsoft.com/office/drawing/2014/main" id="{6807BB35-CCD5-4252-882C-1A8E47F7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4055090"/>
          <a:ext cx="1358073" cy="859995"/>
        </a:xfrm>
        <a:prstGeom prst="rect">
          <a:avLst/>
        </a:prstGeom>
      </xdr:spPr>
    </xdr:pic>
    <xdr:clientData/>
  </xdr:oneCellAnchor>
  <xdr:oneCellAnchor>
    <xdr:from>
      <xdr:col>1</xdr:col>
      <xdr:colOff>1133477</xdr:colOff>
      <xdr:row>127</xdr:row>
      <xdr:rowOff>171450</xdr:rowOff>
    </xdr:from>
    <xdr:ext cx="795478" cy="519045"/>
    <xdr:pic>
      <xdr:nvPicPr>
        <xdr:cNvPr id="21" name="Obrázek 20">
          <a:extLst>
            <a:ext uri="{FF2B5EF4-FFF2-40B4-BE49-F238E27FC236}">
              <a16:creationId xmlns:a16="http://schemas.microsoft.com/office/drawing/2014/main" id="{64EE8EE7-ED3F-47CA-BCFC-7258DD11E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7" y="21941790"/>
          <a:ext cx="795478" cy="519045"/>
        </a:xfrm>
        <a:prstGeom prst="rect">
          <a:avLst/>
        </a:prstGeom>
      </xdr:spPr>
    </xdr:pic>
    <xdr:clientData/>
  </xdr:oneCellAnchor>
  <xdr:oneCellAnchor>
    <xdr:from>
      <xdr:col>1</xdr:col>
      <xdr:colOff>781050</xdr:colOff>
      <xdr:row>137</xdr:row>
      <xdr:rowOff>47625</xdr:rowOff>
    </xdr:from>
    <xdr:ext cx="1436245" cy="1191420"/>
    <xdr:pic>
      <xdr:nvPicPr>
        <xdr:cNvPr id="22" name="Obrázek 21">
          <a:extLst>
            <a:ext uri="{FF2B5EF4-FFF2-40B4-BE49-F238E27FC236}">
              <a16:creationId xmlns:a16="http://schemas.microsoft.com/office/drawing/2014/main" id="{CCEB416B-6E80-49B1-9D79-55974969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23538180"/>
          <a:ext cx="1436245" cy="1191420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159</xdr:row>
      <xdr:rowOff>47625</xdr:rowOff>
    </xdr:from>
    <xdr:ext cx="1944000" cy="1667795"/>
    <xdr:pic>
      <xdr:nvPicPr>
        <xdr:cNvPr id="23" name="Obrázek 22">
          <a:extLst>
            <a:ext uri="{FF2B5EF4-FFF2-40B4-BE49-F238E27FC236}">
              <a16:creationId xmlns:a16="http://schemas.microsoft.com/office/drawing/2014/main" id="{BC01F18E-5198-4F63-A894-59CC10EA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620" y="27310080"/>
          <a:ext cx="1944000" cy="1667795"/>
        </a:xfrm>
        <a:prstGeom prst="rect">
          <a:avLst/>
        </a:prstGeom>
      </xdr:spPr>
    </xdr:pic>
    <xdr:clientData/>
  </xdr:oneCellAnchor>
  <xdr:oneCellAnchor>
    <xdr:from>
      <xdr:col>1</xdr:col>
      <xdr:colOff>847726</xdr:colOff>
      <xdr:row>191</xdr:row>
      <xdr:rowOff>9525</xdr:rowOff>
    </xdr:from>
    <xdr:ext cx="1415366" cy="1163040"/>
    <xdr:pic>
      <xdr:nvPicPr>
        <xdr:cNvPr id="24" name="Obrázek 23">
          <a:extLst>
            <a:ext uri="{FF2B5EF4-FFF2-40B4-BE49-F238E27FC236}">
              <a16:creationId xmlns:a16="http://schemas.microsoft.com/office/drawing/2014/main" id="{EB124519-F74D-4213-B65C-7F12685C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6" y="32758380"/>
          <a:ext cx="1415366" cy="1163040"/>
        </a:xfrm>
        <a:prstGeom prst="rect">
          <a:avLst/>
        </a:prstGeom>
      </xdr:spPr>
    </xdr:pic>
    <xdr:clientData/>
  </xdr:oneCellAnchor>
  <xdr:oneCellAnchor>
    <xdr:from>
      <xdr:col>1</xdr:col>
      <xdr:colOff>828684</xdr:colOff>
      <xdr:row>179</xdr:row>
      <xdr:rowOff>0</xdr:rowOff>
    </xdr:from>
    <xdr:ext cx="1419805" cy="1163040"/>
    <xdr:pic>
      <xdr:nvPicPr>
        <xdr:cNvPr id="25" name="Obrázek 24">
          <a:extLst>
            <a:ext uri="{FF2B5EF4-FFF2-40B4-BE49-F238E27FC236}">
              <a16:creationId xmlns:a16="http://schemas.microsoft.com/office/drawing/2014/main" id="{3A35F121-1FF2-4989-BFDB-BCE54E30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4" y="30689550"/>
          <a:ext cx="1419805" cy="116304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202</xdr:row>
      <xdr:rowOff>171450</xdr:rowOff>
    </xdr:from>
    <xdr:ext cx="1458609" cy="1200945"/>
    <xdr:pic>
      <xdr:nvPicPr>
        <xdr:cNvPr id="26" name="Obrázek 25">
          <a:extLst>
            <a:ext uri="{FF2B5EF4-FFF2-40B4-BE49-F238E27FC236}">
              <a16:creationId xmlns:a16="http://schemas.microsoft.com/office/drawing/2014/main" id="{8DF96FF4-2401-4A2B-AA6A-7F7899490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34800540"/>
          <a:ext cx="1458609" cy="1200945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216</xdr:row>
      <xdr:rowOff>104775</xdr:rowOff>
    </xdr:from>
    <xdr:ext cx="1686624" cy="1191420"/>
    <xdr:pic>
      <xdr:nvPicPr>
        <xdr:cNvPr id="27" name="Obrázek 26">
          <a:extLst>
            <a:ext uri="{FF2B5EF4-FFF2-40B4-BE49-F238E27FC236}">
              <a16:creationId xmlns:a16="http://schemas.microsoft.com/office/drawing/2014/main" id="{449B0EAA-0FB2-4F4B-92BF-E33E7CDC4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136070"/>
          <a:ext cx="1686624" cy="1191420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261</xdr:row>
      <xdr:rowOff>133350</xdr:rowOff>
    </xdr:from>
    <xdr:ext cx="1260000" cy="1200945"/>
    <xdr:pic>
      <xdr:nvPicPr>
        <xdr:cNvPr id="28" name="Obrázek 27">
          <a:extLst>
            <a:ext uri="{FF2B5EF4-FFF2-40B4-BE49-F238E27FC236}">
              <a16:creationId xmlns:a16="http://schemas.microsoft.com/office/drawing/2014/main" id="{7B40EF5D-30B7-4D60-9A7B-117036D8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44877990"/>
          <a:ext cx="1260000" cy="1200945"/>
        </a:xfrm>
        <a:prstGeom prst="rect">
          <a:avLst/>
        </a:prstGeom>
      </xdr:spPr>
    </xdr:pic>
    <xdr:clientData/>
  </xdr:oneCellAnchor>
  <xdr:oneCellAnchor>
    <xdr:from>
      <xdr:col>1</xdr:col>
      <xdr:colOff>771525</xdr:colOff>
      <xdr:row>289</xdr:row>
      <xdr:rowOff>9525</xdr:rowOff>
    </xdr:from>
    <xdr:ext cx="1375660" cy="1191420"/>
    <xdr:pic>
      <xdr:nvPicPr>
        <xdr:cNvPr id="29" name="Obrázek 28">
          <a:extLst>
            <a:ext uri="{FF2B5EF4-FFF2-40B4-BE49-F238E27FC236}">
              <a16:creationId xmlns:a16="http://schemas.microsoft.com/office/drawing/2014/main" id="{2C993A27-5510-4E6D-AD75-143C7961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49560480"/>
          <a:ext cx="1375660" cy="1191420"/>
        </a:xfrm>
        <a:prstGeom prst="rect">
          <a:avLst/>
        </a:prstGeom>
      </xdr:spPr>
    </xdr:pic>
    <xdr:clientData/>
  </xdr:oneCellAnchor>
  <xdr:oneCellAnchor>
    <xdr:from>
      <xdr:col>1</xdr:col>
      <xdr:colOff>942983</xdr:colOff>
      <xdr:row>302</xdr:row>
      <xdr:rowOff>9525</xdr:rowOff>
    </xdr:from>
    <xdr:ext cx="1022185" cy="823995"/>
    <xdr:pic>
      <xdr:nvPicPr>
        <xdr:cNvPr id="30" name="Obrázek 29">
          <a:extLst>
            <a:ext uri="{FF2B5EF4-FFF2-40B4-BE49-F238E27FC236}">
              <a16:creationId xmlns:a16="http://schemas.microsoft.com/office/drawing/2014/main" id="{181FA7DE-2326-4B0F-8372-C5CF0463E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3" y="51789330"/>
          <a:ext cx="1022185" cy="823995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312</xdr:row>
      <xdr:rowOff>57150</xdr:rowOff>
    </xdr:from>
    <xdr:ext cx="1274129" cy="1200945"/>
    <xdr:pic>
      <xdr:nvPicPr>
        <xdr:cNvPr id="31" name="Obrázek 30">
          <a:extLst>
            <a:ext uri="{FF2B5EF4-FFF2-40B4-BE49-F238E27FC236}">
              <a16:creationId xmlns:a16="http://schemas.microsoft.com/office/drawing/2014/main" id="{2B4DB463-07F4-40FF-8EC8-878AB02D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53545740"/>
          <a:ext cx="1274129" cy="120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325</xdr:row>
      <xdr:rowOff>171450</xdr:rowOff>
    </xdr:from>
    <xdr:ext cx="1405087" cy="1200945"/>
    <xdr:pic>
      <xdr:nvPicPr>
        <xdr:cNvPr id="32" name="Obrázek 31">
          <a:extLst>
            <a:ext uri="{FF2B5EF4-FFF2-40B4-BE49-F238E27FC236}">
              <a16:creationId xmlns:a16="http://schemas.microsoft.com/office/drawing/2014/main" id="{D8A05362-8FC3-49BD-AE98-B38250DA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55888890"/>
          <a:ext cx="1405087" cy="1200945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360</xdr:row>
      <xdr:rowOff>28575</xdr:rowOff>
    </xdr:from>
    <xdr:ext cx="1215660" cy="1191420"/>
    <xdr:pic>
      <xdr:nvPicPr>
        <xdr:cNvPr id="33" name="Obrázek 32">
          <a:extLst>
            <a:ext uri="{FF2B5EF4-FFF2-40B4-BE49-F238E27FC236}">
              <a16:creationId xmlns:a16="http://schemas.microsoft.com/office/drawing/2014/main" id="{8AB8D6E5-4759-47FE-B9FA-A90D1EC2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748670"/>
          <a:ext cx="1215660" cy="1191420"/>
        </a:xfrm>
        <a:prstGeom prst="rect">
          <a:avLst/>
        </a:prstGeom>
      </xdr:spPr>
    </xdr:pic>
    <xdr:clientData/>
  </xdr:oneCellAnchor>
  <xdr:oneCellAnchor>
    <xdr:from>
      <xdr:col>1</xdr:col>
      <xdr:colOff>1143754</xdr:colOff>
      <xdr:row>280</xdr:row>
      <xdr:rowOff>161925</xdr:rowOff>
    </xdr:from>
    <xdr:ext cx="696957" cy="503289"/>
    <xdr:pic>
      <xdr:nvPicPr>
        <xdr:cNvPr id="34" name="Obrázek 33">
          <a:extLst>
            <a:ext uri="{FF2B5EF4-FFF2-40B4-BE49-F238E27FC236}">
              <a16:creationId xmlns:a16="http://schemas.microsoft.com/office/drawing/2014/main" id="{90DD119D-9CDE-481C-AB9B-E361FA3C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54" y="48169830"/>
          <a:ext cx="696957" cy="503289"/>
        </a:xfrm>
        <a:prstGeom prst="rect">
          <a:avLst/>
        </a:prstGeom>
      </xdr:spPr>
    </xdr:pic>
    <xdr:clientData/>
  </xdr:oneCellAnchor>
  <xdr:oneCellAnchor>
    <xdr:from>
      <xdr:col>1</xdr:col>
      <xdr:colOff>857250</xdr:colOff>
      <xdr:row>720</xdr:row>
      <xdr:rowOff>104775</xdr:rowOff>
    </xdr:from>
    <xdr:ext cx="1245587" cy="1020945"/>
    <xdr:pic>
      <xdr:nvPicPr>
        <xdr:cNvPr id="35" name="Obrázek 34">
          <a:extLst>
            <a:ext uri="{FF2B5EF4-FFF2-40B4-BE49-F238E27FC236}">
              <a16:creationId xmlns:a16="http://schemas.microsoft.com/office/drawing/2014/main" id="{165E8746-6938-40D1-B3CE-06DADA0E6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46870"/>
          <a:ext cx="1245587" cy="1020945"/>
        </a:xfrm>
        <a:prstGeom prst="rect">
          <a:avLst/>
        </a:prstGeom>
      </xdr:spPr>
    </xdr:pic>
    <xdr:clientData/>
  </xdr:oneCellAnchor>
  <xdr:oneCellAnchor>
    <xdr:from>
      <xdr:col>1</xdr:col>
      <xdr:colOff>1000131</xdr:colOff>
      <xdr:row>731</xdr:row>
      <xdr:rowOff>152400</xdr:rowOff>
    </xdr:from>
    <xdr:ext cx="1008525" cy="679995"/>
    <xdr:pic>
      <xdr:nvPicPr>
        <xdr:cNvPr id="36" name="Obrázek 35">
          <a:extLst>
            <a:ext uri="{FF2B5EF4-FFF2-40B4-BE49-F238E27FC236}">
              <a16:creationId xmlns:a16="http://schemas.microsoft.com/office/drawing/2014/main" id="{4A1E75AA-114C-4DF1-91CE-F2058FF8A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11" y="125482350"/>
          <a:ext cx="1008525" cy="679995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741</xdr:row>
      <xdr:rowOff>161925</xdr:rowOff>
    </xdr:from>
    <xdr:ext cx="1474627" cy="1020945"/>
    <xdr:pic>
      <xdr:nvPicPr>
        <xdr:cNvPr id="37" name="Obrázek 36">
          <a:extLst>
            <a:ext uri="{FF2B5EF4-FFF2-40B4-BE49-F238E27FC236}">
              <a16:creationId xmlns:a16="http://schemas.microsoft.com/office/drawing/2014/main" id="{136542EA-F02A-4291-8D3A-FF57682D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27208280"/>
          <a:ext cx="1474627" cy="1020945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694</xdr:row>
      <xdr:rowOff>152400</xdr:rowOff>
    </xdr:from>
    <xdr:ext cx="1248668" cy="1020945"/>
    <xdr:pic>
      <xdr:nvPicPr>
        <xdr:cNvPr id="38" name="Obrázek 37">
          <a:extLst>
            <a:ext uri="{FF2B5EF4-FFF2-40B4-BE49-F238E27FC236}">
              <a16:creationId xmlns:a16="http://schemas.microsoft.com/office/drawing/2014/main" id="{4A339A88-1E1A-4049-A75E-A826D805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119138700"/>
          <a:ext cx="1248668" cy="1020945"/>
        </a:xfrm>
        <a:prstGeom prst="rect">
          <a:avLst/>
        </a:prstGeom>
      </xdr:spPr>
    </xdr:pic>
    <xdr:clientData/>
  </xdr:oneCellAnchor>
  <xdr:oneCellAnchor>
    <xdr:from>
      <xdr:col>1</xdr:col>
      <xdr:colOff>876300</xdr:colOff>
      <xdr:row>707</xdr:row>
      <xdr:rowOff>142875</xdr:rowOff>
    </xdr:from>
    <xdr:ext cx="1251121" cy="1020945"/>
    <xdr:pic>
      <xdr:nvPicPr>
        <xdr:cNvPr id="39" name="Obrázek 38">
          <a:extLst>
            <a:ext uri="{FF2B5EF4-FFF2-40B4-BE49-F238E27FC236}">
              <a16:creationId xmlns:a16="http://schemas.microsoft.com/office/drawing/2014/main" id="{C87FB2E5-5A4C-4E46-814B-949F43B9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1356120"/>
          <a:ext cx="1251121" cy="1020945"/>
        </a:xfrm>
        <a:prstGeom prst="rect">
          <a:avLst/>
        </a:prstGeom>
      </xdr:spPr>
    </xdr:pic>
    <xdr:clientData/>
  </xdr:oneCellAnchor>
  <xdr:oneCellAnchor>
    <xdr:from>
      <xdr:col>1</xdr:col>
      <xdr:colOff>171458</xdr:colOff>
      <xdr:row>841</xdr:row>
      <xdr:rowOff>76200</xdr:rowOff>
    </xdr:from>
    <xdr:ext cx="2740210" cy="1056945"/>
    <xdr:pic>
      <xdr:nvPicPr>
        <xdr:cNvPr id="40" name="Obrázek 39">
          <a:extLst>
            <a:ext uri="{FF2B5EF4-FFF2-40B4-BE49-F238E27FC236}">
              <a16:creationId xmlns:a16="http://schemas.microsoft.com/office/drawing/2014/main" id="{696695CD-33E4-4540-914C-2B57D49F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8" y="144265650"/>
          <a:ext cx="2740210" cy="1056945"/>
        </a:xfrm>
        <a:prstGeom prst="rect">
          <a:avLst/>
        </a:prstGeom>
      </xdr:spPr>
    </xdr:pic>
    <xdr:clientData/>
  </xdr:oneCellAnchor>
  <xdr:twoCellAnchor>
    <xdr:from>
      <xdr:col>1</xdr:col>
      <xdr:colOff>1043521</xdr:colOff>
      <xdr:row>427</xdr:row>
      <xdr:rowOff>77258</xdr:rowOff>
    </xdr:from>
    <xdr:to>
      <xdr:col>1</xdr:col>
      <xdr:colOff>1831784</xdr:colOff>
      <xdr:row>431</xdr:row>
      <xdr:rowOff>109358</xdr:rowOff>
    </xdr:to>
    <xdr:pic>
      <xdr:nvPicPr>
        <xdr:cNvPr id="41" name="73170739-DF3E-4D28-BA81-E1BD43C5F2CF" descr="2D8D3F05-DDD9-4E9D-BA9E-A462E33F3C4C.png">
          <a:extLst>
            <a:ext uri="{FF2B5EF4-FFF2-40B4-BE49-F238E27FC236}">
              <a16:creationId xmlns:a16="http://schemas.microsoft.com/office/drawing/2014/main" id="{4CFFBAEC-8D2F-413F-B5DE-7B4A51ADC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881" y="73286408"/>
          <a:ext cx="3403" cy="71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1035052</xdr:colOff>
      <xdr:row>421</xdr:row>
      <xdr:rowOff>55034</xdr:rowOff>
    </xdr:from>
    <xdr:to>
      <xdr:col>1</xdr:col>
      <xdr:colOff>1847928</xdr:colOff>
      <xdr:row>425</xdr:row>
      <xdr:rowOff>15134</xdr:rowOff>
    </xdr:to>
    <xdr:pic>
      <xdr:nvPicPr>
        <xdr:cNvPr id="42" name="BCFB4F68-E030-403C-A573-B76CC7E33402" descr="36953EEC-B64D-4279-BFBC-FC0D47F99F92.png">
          <a:extLst>
            <a:ext uri="{FF2B5EF4-FFF2-40B4-BE49-F238E27FC236}">
              <a16:creationId xmlns:a16="http://schemas.microsoft.com/office/drawing/2014/main" id="{CD5C48AD-5BB6-4D06-A921-CC5FF3406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032" y="72239294"/>
          <a:ext cx="0" cy="64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942976</xdr:colOff>
      <xdr:row>458</xdr:row>
      <xdr:rowOff>19050</xdr:rowOff>
    </xdr:from>
    <xdr:ext cx="1135774" cy="1030470"/>
    <xdr:pic>
      <xdr:nvPicPr>
        <xdr:cNvPr id="43" name="Obrázek 42">
          <a:extLst>
            <a:ext uri="{FF2B5EF4-FFF2-40B4-BE49-F238E27FC236}">
              <a16:creationId xmlns:a16="http://schemas.microsoft.com/office/drawing/2014/main" id="{F67F0005-8369-40E4-9C4C-BD8D9DDED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78539340"/>
          <a:ext cx="1135774" cy="1030470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481</xdr:row>
      <xdr:rowOff>85725</xdr:rowOff>
    </xdr:from>
    <xdr:ext cx="1293240" cy="1020945"/>
    <xdr:pic>
      <xdr:nvPicPr>
        <xdr:cNvPr id="44" name="Obrázek 43">
          <a:extLst>
            <a:ext uri="{FF2B5EF4-FFF2-40B4-BE49-F238E27FC236}">
              <a16:creationId xmlns:a16="http://schemas.microsoft.com/office/drawing/2014/main" id="{1DB9D5B0-5E4F-42CD-9D01-9402BBCD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82555080"/>
          <a:ext cx="129324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498</xdr:row>
      <xdr:rowOff>142875</xdr:rowOff>
    </xdr:from>
    <xdr:ext cx="895890" cy="1020945"/>
    <xdr:pic>
      <xdr:nvPicPr>
        <xdr:cNvPr id="45" name="Obrázek 44">
          <a:extLst>
            <a:ext uri="{FF2B5EF4-FFF2-40B4-BE49-F238E27FC236}">
              <a16:creationId xmlns:a16="http://schemas.microsoft.com/office/drawing/2014/main" id="{1753BD6F-15B8-48AB-84B9-04DA8C49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85523070"/>
          <a:ext cx="89589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531</xdr:row>
      <xdr:rowOff>85725</xdr:rowOff>
    </xdr:from>
    <xdr:ext cx="988996" cy="1020945"/>
    <xdr:pic>
      <xdr:nvPicPr>
        <xdr:cNvPr id="46" name="Obrázek 45">
          <a:extLst>
            <a:ext uri="{FF2B5EF4-FFF2-40B4-BE49-F238E27FC236}">
              <a16:creationId xmlns:a16="http://schemas.microsoft.com/office/drawing/2014/main" id="{A1961166-1523-4D22-AFD6-B5332A5A8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91127580"/>
          <a:ext cx="988996" cy="1020945"/>
        </a:xfrm>
        <a:prstGeom prst="rect">
          <a:avLst/>
        </a:prstGeom>
      </xdr:spPr>
    </xdr:pic>
    <xdr:clientData/>
  </xdr:oneCellAnchor>
  <xdr:oneCellAnchor>
    <xdr:from>
      <xdr:col>1</xdr:col>
      <xdr:colOff>990600</xdr:colOff>
      <xdr:row>438</xdr:row>
      <xdr:rowOff>85725</xdr:rowOff>
    </xdr:from>
    <xdr:ext cx="987664" cy="1020945"/>
    <xdr:pic>
      <xdr:nvPicPr>
        <xdr:cNvPr id="47" name="Obrázek 46">
          <a:extLst>
            <a:ext uri="{FF2B5EF4-FFF2-40B4-BE49-F238E27FC236}">
              <a16:creationId xmlns:a16="http://schemas.microsoft.com/office/drawing/2014/main" id="{1B8E0B60-F688-4BEF-BCD2-E0A7BBA3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5182730"/>
          <a:ext cx="987664" cy="1020945"/>
        </a:xfrm>
        <a:prstGeom prst="rect">
          <a:avLst/>
        </a:prstGeom>
      </xdr:spPr>
    </xdr:pic>
    <xdr:clientData/>
  </xdr:oneCellAnchor>
  <xdr:oneCellAnchor>
    <xdr:from>
      <xdr:col>1</xdr:col>
      <xdr:colOff>914400</xdr:colOff>
      <xdr:row>653</xdr:row>
      <xdr:rowOff>47625</xdr:rowOff>
    </xdr:from>
    <xdr:ext cx="1267199" cy="1020945"/>
    <xdr:pic>
      <xdr:nvPicPr>
        <xdr:cNvPr id="48" name="Obrázek 47">
          <a:extLst>
            <a:ext uri="{FF2B5EF4-FFF2-40B4-BE49-F238E27FC236}">
              <a16:creationId xmlns:a16="http://schemas.microsoft.com/office/drawing/2014/main" id="{035CAF25-B011-45A8-915F-D48096BAE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2006380"/>
          <a:ext cx="1267199" cy="1020945"/>
        </a:xfrm>
        <a:prstGeom prst="rect">
          <a:avLst/>
        </a:prstGeom>
      </xdr:spPr>
    </xdr:pic>
    <xdr:clientData/>
  </xdr:oneCellAnchor>
  <xdr:oneCellAnchor>
    <xdr:from>
      <xdr:col>1</xdr:col>
      <xdr:colOff>838201</xdr:colOff>
      <xdr:row>590</xdr:row>
      <xdr:rowOff>38100</xdr:rowOff>
    </xdr:from>
    <xdr:ext cx="1325496" cy="1020945"/>
    <xdr:pic>
      <xdr:nvPicPr>
        <xdr:cNvPr id="49" name="Obrázek 48">
          <a:extLst>
            <a:ext uri="{FF2B5EF4-FFF2-40B4-BE49-F238E27FC236}">
              <a16:creationId xmlns:a16="http://schemas.microsoft.com/office/drawing/2014/main" id="{6FD238FC-17C6-44B5-8208-3BEDBB540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01193600"/>
          <a:ext cx="1325496" cy="1020945"/>
        </a:xfrm>
        <a:prstGeom prst="rect">
          <a:avLst/>
        </a:prstGeom>
      </xdr:spPr>
    </xdr:pic>
    <xdr:clientData/>
  </xdr:oneCellAnchor>
  <xdr:oneCellAnchor>
    <xdr:from>
      <xdr:col>1</xdr:col>
      <xdr:colOff>962025</xdr:colOff>
      <xdr:row>628</xdr:row>
      <xdr:rowOff>57150</xdr:rowOff>
    </xdr:from>
    <xdr:ext cx="1106530" cy="1030470"/>
    <xdr:pic>
      <xdr:nvPicPr>
        <xdr:cNvPr id="50" name="Obrázek 49">
          <a:extLst>
            <a:ext uri="{FF2B5EF4-FFF2-40B4-BE49-F238E27FC236}">
              <a16:creationId xmlns:a16="http://schemas.microsoft.com/office/drawing/2014/main" id="{189DFF42-B8EB-407A-AA63-8D0AC6B0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07723940"/>
          <a:ext cx="1106530" cy="1030470"/>
        </a:xfrm>
        <a:prstGeom prst="rect">
          <a:avLst/>
        </a:prstGeom>
      </xdr:spPr>
    </xdr:pic>
    <xdr:clientData/>
  </xdr:oneCellAnchor>
  <xdr:twoCellAnchor>
    <xdr:from>
      <xdr:col>1</xdr:col>
      <xdr:colOff>1060450</xdr:colOff>
      <xdr:row>682</xdr:row>
      <xdr:rowOff>71122</xdr:rowOff>
    </xdr:from>
    <xdr:to>
      <xdr:col>1</xdr:col>
      <xdr:colOff>1995372</xdr:colOff>
      <xdr:row>688</xdr:row>
      <xdr:rowOff>65272</xdr:rowOff>
    </xdr:to>
    <xdr:pic>
      <xdr:nvPicPr>
        <xdr:cNvPr id="51" name="CB8EB88C-2FB7-436C-BDA5-881EEBBA78BD" descr="D1E2F161-DD7A-4765-A6FA-D3FF60EF002C.png">
          <a:extLst>
            <a:ext uri="{FF2B5EF4-FFF2-40B4-BE49-F238E27FC236}">
              <a16:creationId xmlns:a16="http://schemas.microsoft.com/office/drawing/2014/main" id="{2CD66736-A97D-410A-BCF6-1C7EF7698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570" y="116998117"/>
          <a:ext cx="0" cy="102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1085848</xdr:colOff>
      <xdr:row>753</xdr:row>
      <xdr:rowOff>0</xdr:rowOff>
    </xdr:from>
    <xdr:ext cx="828565" cy="653520"/>
    <xdr:pic>
      <xdr:nvPicPr>
        <xdr:cNvPr id="52" name="Obrázek 51">
          <a:extLst>
            <a:ext uri="{FF2B5EF4-FFF2-40B4-BE49-F238E27FC236}">
              <a16:creationId xmlns:a16="http://schemas.microsoft.com/office/drawing/2014/main" id="{A55CC12F-B253-49F6-AA5E-57E44435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08" y="129101850"/>
          <a:ext cx="828565" cy="653520"/>
        </a:xfrm>
        <a:prstGeom prst="rect">
          <a:avLst/>
        </a:prstGeom>
      </xdr:spPr>
    </xdr:pic>
    <xdr:clientData/>
  </xdr:oneCellAnchor>
  <xdr:oneCellAnchor>
    <xdr:from>
      <xdr:col>1</xdr:col>
      <xdr:colOff>1049806</xdr:colOff>
      <xdr:row>778</xdr:row>
      <xdr:rowOff>170764</xdr:rowOff>
    </xdr:from>
    <xdr:ext cx="994711" cy="681900"/>
    <xdr:pic>
      <xdr:nvPicPr>
        <xdr:cNvPr id="53" name="Obrázek 52">
          <a:extLst>
            <a:ext uri="{FF2B5EF4-FFF2-40B4-BE49-F238E27FC236}">
              <a16:creationId xmlns:a16="http://schemas.microsoft.com/office/drawing/2014/main" id="{17B473EA-AD6B-4506-971C-E0ACC825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546" y="133562674"/>
          <a:ext cx="994711" cy="681900"/>
        </a:xfrm>
        <a:prstGeom prst="rect">
          <a:avLst/>
        </a:prstGeom>
      </xdr:spPr>
    </xdr:pic>
    <xdr:clientData/>
  </xdr:oneCellAnchor>
  <xdr:oneCellAnchor>
    <xdr:from>
      <xdr:col>1</xdr:col>
      <xdr:colOff>1000125</xdr:colOff>
      <xdr:row>831</xdr:row>
      <xdr:rowOff>171450</xdr:rowOff>
    </xdr:from>
    <xdr:ext cx="1028572" cy="859995"/>
    <xdr:pic>
      <xdr:nvPicPr>
        <xdr:cNvPr id="54" name="Obrázek 53">
          <a:extLst>
            <a:ext uri="{FF2B5EF4-FFF2-40B4-BE49-F238E27FC236}">
              <a16:creationId xmlns:a16="http://schemas.microsoft.com/office/drawing/2014/main" id="{BB54F98B-7DB4-4C6A-A93A-F51E9322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59205" y="142642590"/>
          <a:ext cx="1028572" cy="859995"/>
        </a:xfrm>
        <a:prstGeom prst="rect">
          <a:avLst/>
        </a:prstGeom>
      </xdr:spPr>
    </xdr:pic>
    <xdr:clientData/>
  </xdr:oneCellAnchor>
  <xdr:oneCellAnchor>
    <xdr:from>
      <xdr:col>1</xdr:col>
      <xdr:colOff>2000254</xdr:colOff>
      <xdr:row>858</xdr:row>
      <xdr:rowOff>165101</xdr:rowOff>
    </xdr:from>
    <xdr:ext cx="892239" cy="720000"/>
    <xdr:pic>
      <xdr:nvPicPr>
        <xdr:cNvPr id="55" name="Grafik 23" descr="JASONFLEX%20MALE%20ADAPTOR%2050X50.tif">
          <a:extLst>
            <a:ext uri="{FF2B5EF4-FFF2-40B4-BE49-F238E27FC236}">
              <a16:creationId xmlns:a16="http://schemas.microsoft.com/office/drawing/2014/main" id="{1727FD00-9314-4303-BFDB-E260BC0C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3494" y="147273011"/>
          <a:ext cx="892239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2047875</xdr:colOff>
      <xdr:row>865</xdr:row>
      <xdr:rowOff>152400</xdr:rowOff>
    </xdr:from>
    <xdr:ext cx="851846" cy="720000"/>
    <xdr:pic>
      <xdr:nvPicPr>
        <xdr:cNvPr id="56" name="Grafik 24" descr="JASONFLEX%20FEMALE%20ADAPTOR%2050X50.tif">
          <a:extLst>
            <a:ext uri="{FF2B5EF4-FFF2-40B4-BE49-F238E27FC236}">
              <a16:creationId xmlns:a16="http://schemas.microsoft.com/office/drawing/2014/main" id="{1D359C67-FBC9-479E-8EFB-095541B57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5" y="148456650"/>
          <a:ext cx="851846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1971676</xdr:colOff>
      <xdr:row>873</xdr:row>
      <xdr:rowOff>161925</xdr:rowOff>
    </xdr:from>
    <xdr:ext cx="895750" cy="681900"/>
    <xdr:pic>
      <xdr:nvPicPr>
        <xdr:cNvPr id="57" name="Obrázek 56">
          <a:extLst>
            <a:ext uri="{FF2B5EF4-FFF2-40B4-BE49-F238E27FC236}">
              <a16:creationId xmlns:a16="http://schemas.microsoft.com/office/drawing/2014/main" id="{A28C7FAF-B925-4E3D-92F4-F66BD30D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149839680"/>
          <a:ext cx="895750" cy="681900"/>
        </a:xfrm>
        <a:prstGeom prst="rect">
          <a:avLst/>
        </a:prstGeom>
      </xdr:spPr>
    </xdr:pic>
    <xdr:clientData/>
  </xdr:oneCellAnchor>
  <xdr:oneCellAnchor>
    <xdr:from>
      <xdr:col>1</xdr:col>
      <xdr:colOff>1971677</xdr:colOff>
      <xdr:row>880</xdr:row>
      <xdr:rowOff>152400</xdr:rowOff>
    </xdr:from>
    <xdr:ext cx="809185" cy="720000"/>
    <xdr:pic>
      <xdr:nvPicPr>
        <xdr:cNvPr id="58" name="Grafik 22" descr="JASONFLEX%20THR.%20F.%20ADAPTOR%2050X112.tif">
          <a:extLst>
            <a:ext uri="{FF2B5EF4-FFF2-40B4-BE49-F238E27FC236}">
              <a16:creationId xmlns:a16="http://schemas.microsoft.com/office/drawing/2014/main" id="{887827DA-CB9B-4FEB-8D12-1A883A764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7" y="151028400"/>
          <a:ext cx="809185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1876428</xdr:colOff>
      <xdr:row>887</xdr:row>
      <xdr:rowOff>133349</xdr:rowOff>
    </xdr:from>
    <xdr:ext cx="977845" cy="681900"/>
    <xdr:pic>
      <xdr:nvPicPr>
        <xdr:cNvPr id="59" name="Obrázek 58">
          <a:extLst>
            <a:ext uri="{FF2B5EF4-FFF2-40B4-BE49-F238E27FC236}">
              <a16:creationId xmlns:a16="http://schemas.microsoft.com/office/drawing/2014/main" id="{E3CC3925-FEC6-4949-A703-2244F4A5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8" y="152213309"/>
          <a:ext cx="977845" cy="681900"/>
        </a:xfrm>
        <a:prstGeom prst="rect">
          <a:avLst/>
        </a:prstGeom>
      </xdr:spPr>
    </xdr:pic>
    <xdr:clientData/>
  </xdr:oneCellAnchor>
  <xdr:oneCellAnchor>
    <xdr:from>
      <xdr:col>1</xdr:col>
      <xdr:colOff>1477818</xdr:colOff>
      <xdr:row>618</xdr:row>
      <xdr:rowOff>161925</xdr:rowOff>
    </xdr:from>
    <xdr:ext cx="514262" cy="483520"/>
    <xdr:pic>
      <xdr:nvPicPr>
        <xdr:cNvPr id="60" name="Picture 12">
          <a:extLst>
            <a:ext uri="{FF2B5EF4-FFF2-40B4-BE49-F238E27FC236}">
              <a16:creationId xmlns:a16="http://schemas.microsoft.com/office/drawing/2014/main" id="{E9F7EF89-8337-4D26-A61B-BEC5A930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1256838" y="106119930"/>
          <a:ext cx="514262" cy="483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990602</xdr:colOff>
      <xdr:row>761</xdr:row>
      <xdr:rowOff>19050</xdr:rowOff>
    </xdr:from>
    <xdr:ext cx="1062300" cy="864000"/>
    <xdr:pic>
      <xdr:nvPicPr>
        <xdr:cNvPr id="61" name="image339.jpeg">
          <a:extLst>
            <a:ext uri="{FF2B5EF4-FFF2-40B4-BE49-F238E27FC236}">
              <a16:creationId xmlns:a16="http://schemas.microsoft.com/office/drawing/2014/main" id="{0E0002F0-180B-4149-B182-4346C5D8A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2" y="130488690"/>
          <a:ext cx="1062300" cy="864000"/>
        </a:xfrm>
        <a:prstGeom prst="rect">
          <a:avLst/>
        </a:prstGeom>
      </xdr:spPr>
    </xdr:pic>
    <xdr:clientData/>
  </xdr:oneCellAnchor>
  <xdr:oneCellAnchor>
    <xdr:from>
      <xdr:col>1</xdr:col>
      <xdr:colOff>895350</xdr:colOff>
      <xdr:row>770</xdr:row>
      <xdr:rowOff>9525</xdr:rowOff>
    </xdr:from>
    <xdr:ext cx="1222645" cy="864000"/>
    <xdr:pic>
      <xdr:nvPicPr>
        <xdr:cNvPr id="62" name="image341.jpeg">
          <a:extLst>
            <a:ext uri="{FF2B5EF4-FFF2-40B4-BE49-F238E27FC236}">
              <a16:creationId xmlns:a16="http://schemas.microsoft.com/office/drawing/2014/main" id="{ACCF16F9-33BD-4FC3-A7D4-173A30FF8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" y="132027930"/>
          <a:ext cx="1222645" cy="86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2</xdr:row>
      <xdr:rowOff>57150</xdr:rowOff>
    </xdr:from>
    <xdr:ext cx="478527" cy="458891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C4A763-5B38-43A0-9138-294F9BA5A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15790" y="396240"/>
          <a:ext cx="478527" cy="45889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1038225</xdr:colOff>
      <xdr:row>137</xdr:row>
      <xdr:rowOff>66675</xdr:rowOff>
    </xdr:from>
    <xdr:ext cx="920270" cy="665236"/>
    <xdr:pic>
      <xdr:nvPicPr>
        <xdr:cNvPr id="3" name="Picture 1">
          <a:extLst>
            <a:ext uri="{FF2B5EF4-FFF2-40B4-BE49-F238E27FC236}">
              <a16:creationId xmlns:a16="http://schemas.microsoft.com/office/drawing/2014/main" id="{BE4FA598-65BF-46BA-8BF6-D2E3AA82D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9205" y="23553420"/>
          <a:ext cx="920270" cy="6652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1152525</xdr:colOff>
      <xdr:row>147</xdr:row>
      <xdr:rowOff>28575</xdr:rowOff>
    </xdr:from>
    <xdr:ext cx="772188" cy="581262"/>
    <xdr:pic>
      <xdr:nvPicPr>
        <xdr:cNvPr id="4" name="Obrázek 3">
          <a:extLst>
            <a:ext uri="{FF2B5EF4-FFF2-40B4-BE49-F238E27FC236}">
              <a16:creationId xmlns:a16="http://schemas.microsoft.com/office/drawing/2014/main" id="{12485A56-5046-402F-BF83-342D69575D04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205" y="25229820"/>
          <a:ext cx="772188" cy="58126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1188341</xdr:colOff>
      <xdr:row>155</xdr:row>
      <xdr:rowOff>152400</xdr:rowOff>
    </xdr:from>
    <xdr:to>
      <xdr:col>1</xdr:col>
      <xdr:colOff>1818295</xdr:colOff>
      <xdr:row>159</xdr:row>
      <xdr:rowOff>144251</xdr:rowOff>
    </xdr:to>
    <xdr:pic>
      <xdr:nvPicPr>
        <xdr:cNvPr id="5" name="Obrázek 29">
          <a:extLst>
            <a:ext uri="{FF2B5EF4-FFF2-40B4-BE49-F238E27FC236}">
              <a16:creationId xmlns:a16="http://schemas.microsoft.com/office/drawing/2014/main" id="{522ED1C8-16D7-42B6-B4C5-0966BE46D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921" y="26727150"/>
          <a:ext cx="0" cy="675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1114424</xdr:colOff>
      <xdr:row>193</xdr:row>
      <xdr:rowOff>6417</xdr:rowOff>
    </xdr:from>
    <xdr:ext cx="856367" cy="813902"/>
    <xdr:pic>
      <xdr:nvPicPr>
        <xdr:cNvPr id="6" name="Obrázek 5">
          <a:extLst>
            <a:ext uri="{FF2B5EF4-FFF2-40B4-BE49-F238E27FC236}">
              <a16:creationId xmlns:a16="http://schemas.microsoft.com/office/drawing/2014/main" id="{335C5B02-B214-4FFD-87F8-26B0BE30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4" y="33098172"/>
          <a:ext cx="856367" cy="813902"/>
        </a:xfrm>
        <a:prstGeom prst="rect">
          <a:avLst/>
        </a:prstGeom>
      </xdr:spPr>
    </xdr:pic>
    <xdr:clientData/>
  </xdr:oneCellAnchor>
  <xdr:oneCellAnchor>
    <xdr:from>
      <xdr:col>1</xdr:col>
      <xdr:colOff>987665</xdr:colOff>
      <xdr:row>204</xdr:row>
      <xdr:rowOff>134081</xdr:rowOff>
    </xdr:from>
    <xdr:ext cx="992797" cy="924603"/>
    <xdr:pic>
      <xdr:nvPicPr>
        <xdr:cNvPr id="7" name="Obrázek 6">
          <a:extLst>
            <a:ext uri="{FF2B5EF4-FFF2-40B4-BE49-F238E27FC236}">
              <a16:creationId xmlns:a16="http://schemas.microsoft.com/office/drawing/2014/main" id="{4A3277BB-D8CF-46C6-81CB-BBFF5725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365" y="35106071"/>
          <a:ext cx="992797" cy="924603"/>
        </a:xfrm>
        <a:prstGeom prst="rect">
          <a:avLst/>
        </a:prstGeom>
      </xdr:spPr>
    </xdr:pic>
    <xdr:clientData/>
  </xdr:oneCellAnchor>
  <xdr:oneCellAnchor>
    <xdr:from>
      <xdr:col>1</xdr:col>
      <xdr:colOff>1095375</xdr:colOff>
      <xdr:row>182</xdr:row>
      <xdr:rowOff>38842</xdr:rowOff>
    </xdr:from>
    <xdr:ext cx="807863" cy="759066"/>
    <xdr:pic>
      <xdr:nvPicPr>
        <xdr:cNvPr id="8" name="Obrázek 7">
          <a:extLst>
            <a:ext uri="{FF2B5EF4-FFF2-40B4-BE49-F238E27FC236}">
              <a16:creationId xmlns:a16="http://schemas.microsoft.com/office/drawing/2014/main" id="{4AD7EA2B-A20C-4831-83EE-0213F350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31242742"/>
          <a:ext cx="807863" cy="759066"/>
        </a:xfrm>
        <a:prstGeom prst="rect">
          <a:avLst/>
        </a:prstGeom>
      </xdr:spPr>
    </xdr:pic>
    <xdr:clientData/>
  </xdr:oneCellAnchor>
  <xdr:twoCellAnchor>
    <xdr:from>
      <xdr:col>1</xdr:col>
      <xdr:colOff>2313838</xdr:colOff>
      <xdr:row>166</xdr:row>
      <xdr:rowOff>22719</xdr:rowOff>
    </xdr:from>
    <xdr:to>
      <xdr:col>1</xdr:col>
      <xdr:colOff>2688977</xdr:colOff>
      <xdr:row>168</xdr:row>
      <xdr:rowOff>82067</xdr:rowOff>
    </xdr:to>
    <xdr:pic>
      <xdr:nvPicPr>
        <xdr:cNvPr id="9" name="Obrázek 16">
          <a:extLst>
            <a:ext uri="{FF2B5EF4-FFF2-40B4-BE49-F238E27FC236}">
              <a16:creationId xmlns:a16="http://schemas.microsoft.com/office/drawing/2014/main" id="{CA51AC7E-23D3-4F47-B601-EDB69DA5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658" y="28479609"/>
          <a:ext cx="1759" cy="4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1266088</xdr:colOff>
      <xdr:row>169</xdr:row>
      <xdr:rowOff>127494</xdr:rowOff>
    </xdr:from>
    <xdr:ext cx="705124" cy="509520"/>
    <xdr:pic>
      <xdr:nvPicPr>
        <xdr:cNvPr id="10" name="Picture 1">
          <a:extLst>
            <a:ext uri="{FF2B5EF4-FFF2-40B4-BE49-F238E27FC236}">
              <a16:creationId xmlns:a16="http://schemas.microsoft.com/office/drawing/2014/main" id="{15D7C8C5-F540-4D6B-924E-8F434A6BB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468" y="29106354"/>
          <a:ext cx="705124" cy="5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198867</xdr:colOff>
      <xdr:row>170</xdr:row>
      <xdr:rowOff>42303</xdr:rowOff>
    </xdr:from>
    <xdr:ext cx="705124" cy="509520"/>
    <xdr:pic>
      <xdr:nvPicPr>
        <xdr:cNvPr id="11" name="Picture 1">
          <a:extLst>
            <a:ext uri="{FF2B5EF4-FFF2-40B4-BE49-F238E27FC236}">
              <a16:creationId xmlns:a16="http://schemas.microsoft.com/office/drawing/2014/main" id="{9C6DBC70-1405-4CFF-A3A6-76C7063B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715372" y="29190708"/>
          <a:ext cx="705124" cy="5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4</xdr:col>
      <xdr:colOff>276466</xdr:colOff>
      <xdr:row>163</xdr:row>
      <xdr:rowOff>9525</xdr:rowOff>
    </xdr:from>
    <xdr:to>
      <xdr:col>4</xdr:col>
      <xdr:colOff>751736</xdr:colOff>
      <xdr:row>166</xdr:row>
      <xdr:rowOff>6600</xdr:rowOff>
    </xdr:to>
    <xdr:pic>
      <xdr:nvPicPr>
        <xdr:cNvPr id="12" name="Obrázek 29">
          <a:extLst>
            <a:ext uri="{FF2B5EF4-FFF2-40B4-BE49-F238E27FC236}">
              <a16:creationId xmlns:a16="http://schemas.microsoft.com/office/drawing/2014/main" id="{F4DE9C31-057A-4D40-A6AF-32AA1F8C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792971" y="27957780"/>
          <a:ext cx="347635" cy="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243199</xdr:colOff>
      <xdr:row>166</xdr:row>
      <xdr:rowOff>85725</xdr:rowOff>
    </xdr:from>
    <xdr:to>
      <xdr:col>4</xdr:col>
      <xdr:colOff>789838</xdr:colOff>
      <xdr:row>169</xdr:row>
      <xdr:rowOff>82800</xdr:rowOff>
    </xdr:to>
    <xdr:pic>
      <xdr:nvPicPr>
        <xdr:cNvPr id="13" name="Obrázek 30">
          <a:extLst>
            <a:ext uri="{FF2B5EF4-FFF2-40B4-BE49-F238E27FC236}">
              <a16:creationId xmlns:a16="http://schemas.microsoft.com/office/drawing/2014/main" id="{EF9650D2-D933-4A58-A416-054127BDA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761609" y="28548330"/>
          <a:ext cx="378999" cy="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75463</xdr:colOff>
      <xdr:row>166</xdr:row>
      <xdr:rowOff>41769</xdr:rowOff>
    </xdr:from>
    <xdr:to>
      <xdr:col>3</xdr:col>
      <xdr:colOff>450602</xdr:colOff>
      <xdr:row>168</xdr:row>
      <xdr:rowOff>101117</xdr:rowOff>
    </xdr:to>
    <xdr:pic>
      <xdr:nvPicPr>
        <xdr:cNvPr id="14" name="Obrázek 16">
          <a:extLst>
            <a:ext uri="{FF2B5EF4-FFF2-40B4-BE49-F238E27FC236}">
              <a16:creationId xmlns:a16="http://schemas.microsoft.com/office/drawing/2014/main" id="{29A37716-67BE-4F8D-88ED-3837B5AE7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1413" y="28502469"/>
          <a:ext cx="373234" cy="39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1361339</xdr:colOff>
      <xdr:row>163</xdr:row>
      <xdr:rowOff>13194</xdr:rowOff>
    </xdr:from>
    <xdr:to>
      <xdr:col>1</xdr:col>
      <xdr:colOff>1836609</xdr:colOff>
      <xdr:row>166</xdr:row>
      <xdr:rowOff>10269</xdr:rowOff>
    </xdr:to>
    <xdr:pic>
      <xdr:nvPicPr>
        <xdr:cNvPr id="15" name="Obrázek 29">
          <a:extLst>
            <a:ext uri="{FF2B5EF4-FFF2-40B4-BE49-F238E27FC236}">
              <a16:creationId xmlns:a16="http://schemas.microsoft.com/office/drawing/2014/main" id="{7299DF6D-6844-4A31-A1F2-1262506C1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659" y="27963354"/>
          <a:ext cx="2830" cy="50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1332763</xdr:colOff>
      <xdr:row>166</xdr:row>
      <xdr:rowOff>79868</xdr:rowOff>
    </xdr:from>
    <xdr:to>
      <xdr:col>1</xdr:col>
      <xdr:colOff>1879402</xdr:colOff>
      <xdr:row>169</xdr:row>
      <xdr:rowOff>76943</xdr:rowOff>
    </xdr:to>
    <xdr:pic>
      <xdr:nvPicPr>
        <xdr:cNvPr id="16" name="Obrázek 30">
          <a:extLst>
            <a:ext uri="{FF2B5EF4-FFF2-40B4-BE49-F238E27FC236}">
              <a16:creationId xmlns:a16="http://schemas.microsoft.com/office/drawing/2014/main" id="{2CC0D101-930F-42F6-97FF-74EA1346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563" y="28540568"/>
          <a:ext cx="0" cy="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685802</xdr:colOff>
      <xdr:row>116</xdr:row>
      <xdr:rowOff>159761</xdr:rowOff>
    </xdr:from>
    <xdr:ext cx="1755703" cy="1020945"/>
    <xdr:pic>
      <xdr:nvPicPr>
        <xdr:cNvPr id="17" name="Obrázek 16">
          <a:extLst>
            <a:ext uri="{FF2B5EF4-FFF2-40B4-BE49-F238E27FC236}">
              <a16:creationId xmlns:a16="http://schemas.microsoft.com/office/drawing/2014/main" id="{D44F94B7-FD52-4AF2-A33E-18AC01D0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2" y="20049866"/>
          <a:ext cx="1755703" cy="1020945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10</xdr:row>
      <xdr:rowOff>47625</xdr:rowOff>
    </xdr:from>
    <xdr:ext cx="1352491" cy="1092945"/>
    <xdr:pic>
      <xdr:nvPicPr>
        <xdr:cNvPr id="18" name="Obrázek 17">
          <a:extLst>
            <a:ext uri="{FF2B5EF4-FFF2-40B4-BE49-F238E27FC236}">
              <a16:creationId xmlns:a16="http://schemas.microsoft.com/office/drawing/2014/main" id="{7CB463DF-3D94-4FC7-AD01-BACC5AEA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64030"/>
          <a:ext cx="1352491" cy="1092945"/>
        </a:xfrm>
        <a:prstGeom prst="rect">
          <a:avLst/>
        </a:prstGeom>
      </xdr:spPr>
    </xdr:pic>
    <xdr:clientData/>
  </xdr:oneCellAnchor>
  <xdr:oneCellAnchor>
    <xdr:from>
      <xdr:col>1</xdr:col>
      <xdr:colOff>1057275</xdr:colOff>
      <xdr:row>43</xdr:row>
      <xdr:rowOff>152400</xdr:rowOff>
    </xdr:from>
    <xdr:ext cx="905715" cy="850470"/>
    <xdr:pic>
      <xdr:nvPicPr>
        <xdr:cNvPr id="19" name="Obrázek 18">
          <a:extLst>
            <a:ext uri="{FF2B5EF4-FFF2-40B4-BE49-F238E27FC236}">
              <a16:creationId xmlns:a16="http://schemas.microsoft.com/office/drawing/2014/main" id="{7C0BAF43-235A-4E4A-85F1-C363AF42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7524750"/>
          <a:ext cx="905715" cy="850470"/>
        </a:xfrm>
        <a:prstGeom prst="rect">
          <a:avLst/>
        </a:prstGeom>
      </xdr:spPr>
    </xdr:pic>
    <xdr:clientData/>
  </xdr:oneCellAnchor>
  <xdr:oneCellAnchor>
    <xdr:from>
      <xdr:col>1</xdr:col>
      <xdr:colOff>1104902</xdr:colOff>
      <xdr:row>61</xdr:row>
      <xdr:rowOff>142875</xdr:rowOff>
    </xdr:from>
    <xdr:ext cx="892226" cy="850470"/>
    <xdr:pic>
      <xdr:nvPicPr>
        <xdr:cNvPr id="20" name="Obrázek 19">
          <a:extLst>
            <a:ext uri="{FF2B5EF4-FFF2-40B4-BE49-F238E27FC236}">
              <a16:creationId xmlns:a16="http://schemas.microsoft.com/office/drawing/2014/main" id="{CCB6A06D-C3D0-4404-90A1-1A9212C8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2" y="10599420"/>
          <a:ext cx="892226" cy="850470"/>
        </a:xfrm>
        <a:prstGeom prst="rect">
          <a:avLst/>
        </a:prstGeom>
      </xdr:spPr>
    </xdr:pic>
    <xdr:clientData/>
  </xdr:oneCellAnchor>
  <xdr:oneCellAnchor>
    <xdr:from>
      <xdr:col>1</xdr:col>
      <xdr:colOff>1095376</xdr:colOff>
      <xdr:row>52</xdr:row>
      <xdr:rowOff>161925</xdr:rowOff>
    </xdr:from>
    <xdr:ext cx="895915" cy="852375"/>
    <xdr:pic>
      <xdr:nvPicPr>
        <xdr:cNvPr id="21" name="Obrázek 20">
          <a:extLst>
            <a:ext uri="{FF2B5EF4-FFF2-40B4-BE49-F238E27FC236}">
              <a16:creationId xmlns:a16="http://schemas.microsoft.com/office/drawing/2014/main" id="{F9FD5F8D-36DF-4247-9B6D-CC301241D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9079230"/>
          <a:ext cx="895915" cy="852375"/>
        </a:xfrm>
        <a:prstGeom prst="rect">
          <a:avLst/>
        </a:prstGeom>
      </xdr:spPr>
    </xdr:pic>
    <xdr:clientData/>
  </xdr:oneCellAnchor>
  <xdr:oneCellAnchor>
    <xdr:from>
      <xdr:col>1</xdr:col>
      <xdr:colOff>1038225</xdr:colOff>
      <xdr:row>70</xdr:row>
      <xdr:rowOff>133350</xdr:rowOff>
    </xdr:from>
    <xdr:ext cx="906389" cy="859995"/>
    <xdr:pic>
      <xdr:nvPicPr>
        <xdr:cNvPr id="22" name="Obrázek 21">
          <a:extLst>
            <a:ext uri="{FF2B5EF4-FFF2-40B4-BE49-F238E27FC236}">
              <a16:creationId xmlns:a16="http://schemas.microsoft.com/office/drawing/2014/main" id="{B3734460-1CE0-4250-AE13-54A7C027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2131040"/>
          <a:ext cx="906389" cy="859995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22</xdr:row>
      <xdr:rowOff>38100</xdr:rowOff>
    </xdr:from>
    <xdr:ext cx="1352491" cy="1092945"/>
    <xdr:pic>
      <xdr:nvPicPr>
        <xdr:cNvPr id="23" name="Obrázek 22">
          <a:extLst>
            <a:ext uri="{FF2B5EF4-FFF2-40B4-BE49-F238E27FC236}">
              <a16:creationId xmlns:a16="http://schemas.microsoft.com/office/drawing/2014/main" id="{C34675C9-6E7D-4BB6-B531-22F76A69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3810000"/>
          <a:ext cx="1352491" cy="1092945"/>
        </a:xfrm>
        <a:prstGeom prst="rect">
          <a:avLst/>
        </a:prstGeom>
      </xdr:spPr>
    </xdr:pic>
    <xdr:clientData/>
  </xdr:oneCellAnchor>
  <xdr:oneCellAnchor>
    <xdr:from>
      <xdr:col>1</xdr:col>
      <xdr:colOff>1047750</xdr:colOff>
      <xdr:row>33</xdr:row>
      <xdr:rowOff>114300</xdr:rowOff>
    </xdr:from>
    <xdr:ext cx="1011810" cy="950850"/>
    <xdr:pic>
      <xdr:nvPicPr>
        <xdr:cNvPr id="24" name="Obrázek 23">
          <a:extLst>
            <a:ext uri="{FF2B5EF4-FFF2-40B4-BE49-F238E27FC236}">
              <a16:creationId xmlns:a16="http://schemas.microsoft.com/office/drawing/2014/main" id="{F89E0AA7-E803-41A1-8BF3-E86A7063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5772150"/>
          <a:ext cx="1011810" cy="950850"/>
        </a:xfrm>
        <a:prstGeom prst="rect">
          <a:avLst/>
        </a:prstGeom>
      </xdr:spPr>
    </xdr:pic>
    <xdr:clientData/>
  </xdr:oneCellAnchor>
  <xdr:oneCellAnchor>
    <xdr:from>
      <xdr:col>1</xdr:col>
      <xdr:colOff>1009650</xdr:colOff>
      <xdr:row>88</xdr:row>
      <xdr:rowOff>171450</xdr:rowOff>
    </xdr:from>
    <xdr:ext cx="953666" cy="859995"/>
    <xdr:pic>
      <xdr:nvPicPr>
        <xdr:cNvPr id="25" name="Obrázek 24">
          <a:extLst>
            <a:ext uri="{FF2B5EF4-FFF2-40B4-BE49-F238E27FC236}">
              <a16:creationId xmlns:a16="http://schemas.microsoft.com/office/drawing/2014/main" id="{3AF95BAA-A9AB-4654-B20A-2AB536DB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5255240"/>
          <a:ext cx="953666" cy="859995"/>
        </a:xfrm>
        <a:prstGeom prst="rect">
          <a:avLst/>
        </a:prstGeom>
      </xdr:spPr>
    </xdr:pic>
    <xdr:clientData/>
  </xdr:oneCellAnchor>
  <xdr:oneCellAnchor>
    <xdr:from>
      <xdr:col>1</xdr:col>
      <xdr:colOff>1028700</xdr:colOff>
      <xdr:row>79</xdr:row>
      <xdr:rowOff>161925</xdr:rowOff>
    </xdr:from>
    <xdr:ext cx="896190" cy="852375"/>
    <xdr:pic>
      <xdr:nvPicPr>
        <xdr:cNvPr id="26" name="Obrázek 25">
          <a:extLst>
            <a:ext uri="{FF2B5EF4-FFF2-40B4-BE49-F238E27FC236}">
              <a16:creationId xmlns:a16="http://schemas.microsoft.com/office/drawing/2014/main" id="{CA647A44-128F-4BB8-98ED-7F05BE65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708380"/>
          <a:ext cx="896190" cy="852375"/>
        </a:xfrm>
        <a:prstGeom prst="rect">
          <a:avLst/>
        </a:prstGeom>
      </xdr:spPr>
    </xdr:pic>
    <xdr:clientData/>
  </xdr:oneCellAnchor>
  <xdr:oneCellAnchor>
    <xdr:from>
      <xdr:col>1</xdr:col>
      <xdr:colOff>1028701</xdr:colOff>
      <xdr:row>97</xdr:row>
      <xdr:rowOff>133350</xdr:rowOff>
    </xdr:from>
    <xdr:ext cx="952493" cy="895995"/>
    <xdr:pic>
      <xdr:nvPicPr>
        <xdr:cNvPr id="27" name="Obrázek 26">
          <a:extLst>
            <a:ext uri="{FF2B5EF4-FFF2-40B4-BE49-F238E27FC236}">
              <a16:creationId xmlns:a16="http://schemas.microsoft.com/office/drawing/2014/main" id="{79D334AB-F327-4F7D-8BF4-69F7BF002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6760190"/>
          <a:ext cx="952493" cy="895995"/>
        </a:xfrm>
        <a:prstGeom prst="rect">
          <a:avLst/>
        </a:prstGeom>
      </xdr:spPr>
    </xdr:pic>
    <xdr:clientData/>
  </xdr:oneCellAnchor>
  <xdr:oneCellAnchor>
    <xdr:from>
      <xdr:col>1</xdr:col>
      <xdr:colOff>1066813</xdr:colOff>
      <xdr:row>107</xdr:row>
      <xdr:rowOff>104775</xdr:rowOff>
    </xdr:from>
    <xdr:ext cx="950238" cy="850470"/>
    <xdr:pic>
      <xdr:nvPicPr>
        <xdr:cNvPr id="28" name="Obrázek 27">
          <a:extLst>
            <a:ext uri="{FF2B5EF4-FFF2-40B4-BE49-F238E27FC236}">
              <a16:creationId xmlns:a16="http://schemas.microsoft.com/office/drawing/2014/main" id="{540E850B-6175-4624-9159-E29702EA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13" y="18448020"/>
          <a:ext cx="950238" cy="850470"/>
        </a:xfrm>
        <a:prstGeom prst="rect">
          <a:avLst/>
        </a:prstGeom>
      </xdr:spPr>
    </xdr:pic>
    <xdr:clientData/>
  </xdr:oneCellAnchor>
  <xdr:oneCellAnchor>
    <xdr:from>
      <xdr:col>1</xdr:col>
      <xdr:colOff>2781300</xdr:colOff>
      <xdr:row>164</xdr:row>
      <xdr:rowOff>38100</xdr:rowOff>
    </xdr:from>
    <xdr:ext cx="1470601" cy="1092945"/>
    <xdr:pic>
      <xdr:nvPicPr>
        <xdr:cNvPr id="29" name="Obrázek 28">
          <a:extLst>
            <a:ext uri="{FF2B5EF4-FFF2-40B4-BE49-F238E27FC236}">
              <a16:creationId xmlns:a16="http://schemas.microsoft.com/office/drawing/2014/main" id="{DD7DD4EC-D9F4-426A-B494-2F9CDBE5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155900"/>
          <a:ext cx="1470601" cy="1092945"/>
        </a:xfrm>
        <a:prstGeom prst="rect">
          <a:avLst/>
        </a:prstGeom>
      </xdr:spPr>
    </xdr:pic>
    <xdr:clientData/>
  </xdr:oneCellAnchor>
  <xdr:oneCellAnchor>
    <xdr:from>
      <xdr:col>1</xdr:col>
      <xdr:colOff>876300</xdr:colOff>
      <xdr:row>128</xdr:row>
      <xdr:rowOff>0</xdr:rowOff>
    </xdr:from>
    <xdr:ext cx="1393470" cy="822090"/>
    <xdr:pic>
      <xdr:nvPicPr>
        <xdr:cNvPr id="30" name="Obrázek 29">
          <a:extLst>
            <a:ext uri="{FF2B5EF4-FFF2-40B4-BE49-F238E27FC236}">
              <a16:creationId xmlns:a16="http://schemas.microsoft.com/office/drawing/2014/main" id="{5DDF29E6-051B-4A3B-BDAC-6F52A336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57300" y="21945600"/>
          <a:ext cx="1393470" cy="82209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28577</xdr:colOff>
      <xdr:row>2</xdr:row>
      <xdr:rowOff>1</xdr:rowOff>
    </xdr:from>
    <xdr:ext cx="528181" cy="512361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DEF65-425B-43DA-B6D4-EC7E0B42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93872" y="342901"/>
          <a:ext cx="528181" cy="51236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1045265</xdr:colOff>
      <xdr:row>115</xdr:row>
      <xdr:rowOff>178904</xdr:rowOff>
    </xdr:from>
    <xdr:ext cx="981071" cy="1044000"/>
    <xdr:pic>
      <xdr:nvPicPr>
        <xdr:cNvPr id="3" name="Picture 5">
          <a:extLst>
            <a:ext uri="{FF2B5EF4-FFF2-40B4-BE49-F238E27FC236}">
              <a16:creationId xmlns:a16="http://schemas.microsoft.com/office/drawing/2014/main" id="{084F67F6-883A-4EC8-9741-B04F01A3A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20525" y="19891844"/>
          <a:ext cx="981071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1217959</xdr:colOff>
      <xdr:row>127</xdr:row>
      <xdr:rowOff>24852</xdr:rowOff>
    </xdr:from>
    <xdr:ext cx="612912" cy="787590"/>
    <xdr:pic>
      <xdr:nvPicPr>
        <xdr:cNvPr id="4" name="Obrázek 3">
          <a:extLst>
            <a:ext uri="{FF2B5EF4-FFF2-40B4-BE49-F238E27FC236}">
              <a16:creationId xmlns:a16="http://schemas.microsoft.com/office/drawing/2014/main" id="{8E1BF664-DB42-43B5-9724-4BE4C2B9F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959" y="21795192"/>
          <a:ext cx="612912" cy="787590"/>
        </a:xfrm>
        <a:prstGeom prst="rect">
          <a:avLst/>
        </a:prstGeom>
      </xdr:spPr>
    </xdr:pic>
    <xdr:clientData/>
  </xdr:oneCellAnchor>
  <xdr:oneCellAnchor>
    <xdr:from>
      <xdr:col>1</xdr:col>
      <xdr:colOff>654051</xdr:colOff>
      <xdr:row>22</xdr:row>
      <xdr:rowOff>95076</xdr:rowOff>
    </xdr:from>
    <xdr:ext cx="1598007" cy="1260000"/>
    <xdr:pic>
      <xdr:nvPicPr>
        <xdr:cNvPr id="5" name="Obrázek 4">
          <a:extLst>
            <a:ext uri="{FF2B5EF4-FFF2-40B4-BE49-F238E27FC236}">
              <a16:creationId xmlns:a16="http://schemas.microsoft.com/office/drawing/2014/main" id="{5A23626A-52BC-48E5-8CC0-5B58798E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931" y="3870786"/>
          <a:ext cx="1598007" cy="1260000"/>
        </a:xfrm>
        <a:prstGeom prst="rect">
          <a:avLst/>
        </a:prstGeom>
      </xdr:spPr>
    </xdr:pic>
    <xdr:clientData/>
  </xdr:oneCellAnchor>
  <xdr:oneCellAnchor>
    <xdr:from>
      <xdr:col>1</xdr:col>
      <xdr:colOff>742950</xdr:colOff>
      <xdr:row>36</xdr:row>
      <xdr:rowOff>66675</xdr:rowOff>
    </xdr:from>
    <xdr:ext cx="1534904" cy="1191420"/>
    <xdr:pic>
      <xdr:nvPicPr>
        <xdr:cNvPr id="6" name="Obrázek 5">
          <a:extLst>
            <a:ext uri="{FF2B5EF4-FFF2-40B4-BE49-F238E27FC236}">
              <a16:creationId xmlns:a16="http://schemas.microsoft.com/office/drawing/2014/main" id="{63BC4C28-2A88-4997-B05E-6C305F0F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390" y="6236970"/>
          <a:ext cx="1534904" cy="1191420"/>
        </a:xfrm>
        <a:prstGeom prst="rect">
          <a:avLst/>
        </a:prstGeom>
      </xdr:spPr>
    </xdr:pic>
    <xdr:clientData/>
  </xdr:oneCellAnchor>
  <xdr:oneCellAnchor>
    <xdr:from>
      <xdr:col>1</xdr:col>
      <xdr:colOff>581100</xdr:colOff>
      <xdr:row>10</xdr:row>
      <xdr:rowOff>57150</xdr:rowOff>
    </xdr:from>
    <xdr:ext cx="1863799" cy="1200945"/>
    <xdr:pic>
      <xdr:nvPicPr>
        <xdr:cNvPr id="7" name="Obrázek 6">
          <a:extLst>
            <a:ext uri="{FF2B5EF4-FFF2-40B4-BE49-F238E27FC236}">
              <a16:creationId xmlns:a16="http://schemas.microsoft.com/office/drawing/2014/main" id="{4BD97445-010A-4F0D-9BA3-067B2E37C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605" y="1767840"/>
          <a:ext cx="1863799" cy="1200945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oneCellAnchor>
  <xdr:oneCellAnchor>
    <xdr:from>
      <xdr:col>1</xdr:col>
      <xdr:colOff>523875</xdr:colOff>
      <xdr:row>49</xdr:row>
      <xdr:rowOff>85725</xdr:rowOff>
    </xdr:from>
    <xdr:ext cx="1820816" cy="1191420"/>
    <xdr:pic>
      <xdr:nvPicPr>
        <xdr:cNvPr id="8" name="Obrázek 7">
          <a:extLst>
            <a:ext uri="{FF2B5EF4-FFF2-40B4-BE49-F238E27FC236}">
              <a16:creationId xmlns:a16="http://schemas.microsoft.com/office/drawing/2014/main" id="{36E4A5FA-3082-4A3B-BB61-3A1483E4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570" y="8488680"/>
          <a:ext cx="1820816" cy="1191420"/>
        </a:xfrm>
        <a:prstGeom prst="rect">
          <a:avLst/>
        </a:prstGeom>
      </xdr:spPr>
    </xdr:pic>
    <xdr:clientData/>
  </xdr:oneCellAnchor>
  <xdr:oneCellAnchor>
    <xdr:from>
      <xdr:col>1</xdr:col>
      <xdr:colOff>952501</xdr:colOff>
      <xdr:row>74</xdr:row>
      <xdr:rowOff>57150</xdr:rowOff>
    </xdr:from>
    <xdr:ext cx="1066153" cy="759615"/>
    <xdr:pic>
      <xdr:nvPicPr>
        <xdr:cNvPr id="9" name="Obrázek 8">
          <a:extLst>
            <a:ext uri="{FF2B5EF4-FFF2-40B4-BE49-F238E27FC236}">
              <a16:creationId xmlns:a16="http://schemas.microsoft.com/office/drawing/2014/main" id="{07C0B803-E977-4B32-B987-B4BAB91C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1" y="12740640"/>
          <a:ext cx="1066153" cy="759615"/>
        </a:xfrm>
        <a:prstGeom prst="rect">
          <a:avLst/>
        </a:prstGeom>
      </xdr:spPr>
    </xdr:pic>
    <xdr:clientData/>
  </xdr:oneCellAnchor>
  <xdr:oneCellAnchor>
    <xdr:from>
      <xdr:col>1</xdr:col>
      <xdr:colOff>962026</xdr:colOff>
      <xdr:row>83</xdr:row>
      <xdr:rowOff>47625</xdr:rowOff>
    </xdr:from>
    <xdr:ext cx="1066153" cy="751995"/>
    <xdr:pic>
      <xdr:nvPicPr>
        <xdr:cNvPr id="10" name="Obrázek 9">
          <a:extLst>
            <a:ext uri="{FF2B5EF4-FFF2-40B4-BE49-F238E27FC236}">
              <a16:creationId xmlns:a16="http://schemas.microsoft.com/office/drawing/2014/main" id="{76A001E0-EBED-478A-9134-C8A1FB17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1106" y="14279880"/>
          <a:ext cx="1066153" cy="751995"/>
        </a:xfrm>
        <a:prstGeom prst="rect">
          <a:avLst/>
        </a:prstGeom>
      </xdr:spPr>
    </xdr:pic>
    <xdr:clientData/>
  </xdr:oneCellAnchor>
  <xdr:oneCellAnchor>
    <xdr:from>
      <xdr:col>1</xdr:col>
      <xdr:colOff>809642</xdr:colOff>
      <xdr:row>92</xdr:row>
      <xdr:rowOff>171450</xdr:rowOff>
    </xdr:from>
    <xdr:ext cx="1361818" cy="1200945"/>
    <xdr:pic>
      <xdr:nvPicPr>
        <xdr:cNvPr id="11" name="Obrázek 10">
          <a:extLst>
            <a:ext uri="{FF2B5EF4-FFF2-40B4-BE49-F238E27FC236}">
              <a16:creationId xmlns:a16="http://schemas.microsoft.com/office/drawing/2014/main" id="{C43694CB-33BB-4CF2-878F-2F475DCF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1122" y="15941040"/>
          <a:ext cx="1361818" cy="1200945"/>
        </a:xfrm>
        <a:prstGeom prst="rect">
          <a:avLst/>
        </a:prstGeom>
      </xdr:spPr>
    </xdr:pic>
    <xdr:clientData/>
  </xdr:oneCellAnchor>
  <xdr:oneCellAnchor>
    <xdr:from>
      <xdr:col>1</xdr:col>
      <xdr:colOff>952504</xdr:colOff>
      <xdr:row>103</xdr:row>
      <xdr:rowOff>161925</xdr:rowOff>
    </xdr:from>
    <xdr:ext cx="1164956" cy="1020945"/>
    <xdr:pic>
      <xdr:nvPicPr>
        <xdr:cNvPr id="12" name="Obrázek 11">
          <a:extLst>
            <a:ext uri="{FF2B5EF4-FFF2-40B4-BE49-F238E27FC236}">
              <a16:creationId xmlns:a16="http://schemas.microsoft.com/office/drawing/2014/main" id="{28E2D076-B458-4B60-87A8-5A9261672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4" y="17823180"/>
          <a:ext cx="1164956" cy="102094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62</xdr:row>
      <xdr:rowOff>19050</xdr:rowOff>
    </xdr:from>
    <xdr:ext cx="1820816" cy="1200945"/>
    <xdr:pic>
      <xdr:nvPicPr>
        <xdr:cNvPr id="13" name="Obrázek 12">
          <a:extLst>
            <a:ext uri="{FF2B5EF4-FFF2-40B4-BE49-F238E27FC236}">
              <a16:creationId xmlns:a16="http://schemas.microsoft.com/office/drawing/2014/main" id="{BA0C60A2-DCF5-480E-99D6-9F690D88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10645140"/>
          <a:ext cx="1820816" cy="12009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levelings-my.sharepoint.com/personal/jiri_clevelings_cz/Documents/Dokumenty/CLEVELINGS%20CEN&#205;KY%202022/CLEVELINGS%20CENI&#769;K%20CZK%20%20JG%20v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ownloads\____Webov&#233;_str&#225;nky_clevelings.cz_-_napln&#283;n&#237;_cen&#237;k&#367;_ke_sta&#382;en&#237;_do_webu_-_V&#205;CEPR&#193;CE\2023_CLEVELINGS%20EXPORT%20PRICELIST%20EN%20EUR.xlsx" TargetMode="External"/><Relationship Id="rId1" Type="http://schemas.openxmlformats.org/officeDocument/2006/relationships/externalLinkPath" Target="/Users/tomas/Downloads/____Webov&#233;_str&#225;nky_clevelings.cz_-_napln&#283;n&#237;_cen&#237;k&#367;_ke_sta&#382;en&#237;_do_webu_-_V&#205;CEPR&#193;CE/2023_CLEVELINGS%20EXPORT%20PRICELIST%20EN%20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 "/>
      <sheetName val="01. ELEKTROTVAROVKY "/>
      <sheetName val="02. TVAROVKY NA TUPO"/>
      <sheetName val="03. HLADCE FORMOVANÉ OBLOUKY"/>
      <sheetName val="04. PŘÍRUBY"/>
      <sheetName val="05. STROJE PRO SPOJOVÁNÍ"/>
      <sheetName val="06. PP SVĚRNÉ SPOJKY"/>
      <sheetName val="07. PP SVĚRNÉ VENTILY"/>
      <sheetName val="PP PREMIUM a PP svěrné ventily"/>
      <sheetName val="Universální svěrné spojky"/>
      <sheetName val="Nářadí"/>
      <sheetName val="08. NAVRTÁVACÍ OBJÍMKY"/>
      <sheetName val="09. PLASTOVÉ ŠROUBENÍ"/>
      <sheetName val="10. PVC TLAKOVÉ TVAROVKY"/>
      <sheetName val="11. PVC TLAKOVÉ VENTILY"/>
      <sheetName val="12. PVC ZPĚTNÉ KLAPKY"/>
      <sheetName val="13. PVC LEPIDLA A ČISTIČE"/>
      <sheetName val="14. FLEXIBILNÍ HADICE"/>
      <sheetName val="15. PVC TLAKOVÉ POTRUBÍ"/>
      <sheetName val="16. PE TLAKOVÉ POTRUBÍ"/>
      <sheetName val="Opravné pasy"/>
      <sheetName val="HELP"/>
      <sheetName val="PRI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OUNT CARD"/>
      <sheetName val="06. PP COMPRESSION FITTINGS"/>
      <sheetName val="07. PP COMPRESSION VALVES"/>
      <sheetName val="08. CLAMP SADDLES"/>
      <sheetName val="09. PP THREAD FITTINGS"/>
      <sheetName val="13. PVC CLEANERS, CEMENTS"/>
      <sheetName val="14. PVC FLEXIBLE HOSES"/>
      <sheetName val="15. PVC-U PRESSURE PIPES"/>
      <sheetName val="16. PE PRESSURE PIPES"/>
      <sheetName val="17. SWIMMING POOL EQUIPMENT"/>
    </sheetNames>
    <sheetDataSet>
      <sheetData sheetId="0"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4FA9-F3F0-4860-9A7C-158B1381B1BF}">
  <sheetPr>
    <tabColor theme="1" tint="0.499984740745262"/>
  </sheetPr>
  <dimension ref="A2:H893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3"/>
  <cols>
    <col min="1" max="1" width="2.44140625" style="1" customWidth="1"/>
    <col min="2" max="2" width="45.6640625" style="6" customWidth="1"/>
    <col min="3" max="3" width="15.6640625" style="5" customWidth="1"/>
    <col min="4" max="4" width="12.44140625" style="4" customWidth="1"/>
    <col min="5" max="5" width="15.6640625" style="3" customWidth="1"/>
    <col min="6" max="6" width="15.6640625" style="2" customWidth="1"/>
    <col min="7" max="7" width="2.109375" style="1" customWidth="1"/>
    <col min="8" max="16384" width="9.109375" style="1"/>
  </cols>
  <sheetData>
    <row r="2" spans="2:6" ht="20.85" customHeight="1" x14ac:dyDescent="0.3">
      <c r="B2" s="395" t="s">
        <v>571</v>
      </c>
      <c r="C2" s="395"/>
      <c r="D2" s="395"/>
      <c r="E2" s="395"/>
      <c r="F2" s="395"/>
    </row>
    <row r="3" spans="2:6" ht="14.25" customHeight="1" x14ac:dyDescent="0.3">
      <c r="B3" s="396" t="s">
        <v>570</v>
      </c>
      <c r="C3" s="399" t="s">
        <v>569</v>
      </c>
      <c r="D3" s="402" t="s">
        <v>568</v>
      </c>
      <c r="E3" s="405" t="s">
        <v>567</v>
      </c>
      <c r="F3" s="408" t="s">
        <v>566</v>
      </c>
    </row>
    <row r="4" spans="2:6" ht="14.25" customHeight="1" x14ac:dyDescent="0.3">
      <c r="B4" s="397"/>
      <c r="C4" s="400"/>
      <c r="D4" s="403"/>
      <c r="E4" s="406"/>
      <c r="F4" s="409"/>
    </row>
    <row r="5" spans="2:6" ht="14.25" customHeight="1" x14ac:dyDescent="0.3">
      <c r="B5" s="398"/>
      <c r="C5" s="401"/>
      <c r="D5" s="404"/>
      <c r="E5" s="407"/>
      <c r="F5" s="200">
        <f>'[4]DISCOUNT CARD'!J18</f>
        <v>0</v>
      </c>
    </row>
    <row r="6" spans="2:6" s="7" customFormat="1" ht="14.25" customHeight="1" thickBot="1" x14ac:dyDescent="0.35">
      <c r="B6" s="88"/>
      <c r="C6" s="199"/>
      <c r="D6" s="198"/>
      <c r="E6" s="197"/>
      <c r="F6" s="196"/>
    </row>
    <row r="7" spans="2:6" s="7" customFormat="1" ht="14.25" customHeight="1" x14ac:dyDescent="0.3">
      <c r="B7" s="195"/>
      <c r="C7" s="194"/>
      <c r="D7" s="193"/>
      <c r="E7" s="192"/>
      <c r="F7" s="191"/>
    </row>
    <row r="8" spans="2:6" s="7" customFormat="1" ht="14.25" customHeight="1" x14ac:dyDescent="0.3">
      <c r="B8" s="80"/>
      <c r="C8" s="39">
        <v>50416016</v>
      </c>
      <c r="D8" s="38">
        <v>16</v>
      </c>
      <c r="E8" s="151">
        <v>0.93422529346019823</v>
      </c>
      <c r="F8" s="150">
        <f t="shared" ref="F8:F23" si="0">E8*(100-$F$5)/100</f>
        <v>0.93422529346019834</v>
      </c>
    </row>
    <row r="9" spans="2:6" s="7" customFormat="1" ht="14.25" customHeight="1" x14ac:dyDescent="0.3">
      <c r="B9" s="79" t="s">
        <v>565</v>
      </c>
      <c r="C9" s="35">
        <v>50416020</v>
      </c>
      <c r="D9" s="34" t="s">
        <v>508</v>
      </c>
      <c r="E9" s="149">
        <v>0.65535207153178077</v>
      </c>
      <c r="F9" s="148">
        <f t="shared" si="0"/>
        <v>0.65535207153178077</v>
      </c>
    </row>
    <row r="10" spans="2:6" s="7" customFormat="1" ht="14.25" customHeight="1" x14ac:dyDescent="0.3">
      <c r="B10" s="79" t="s">
        <v>51</v>
      </c>
      <c r="C10" s="35">
        <v>50416025</v>
      </c>
      <c r="D10" s="34" t="s">
        <v>507</v>
      </c>
      <c r="E10" s="149">
        <v>0.83661966578525204</v>
      </c>
      <c r="F10" s="148">
        <f t="shared" si="0"/>
        <v>0.83661966578525204</v>
      </c>
    </row>
    <row r="11" spans="2:6" s="7" customFormat="1" ht="14.25" customHeight="1" x14ac:dyDescent="0.3">
      <c r="B11" s="80"/>
      <c r="C11" s="35">
        <v>50416032</v>
      </c>
      <c r="D11" s="34" t="s">
        <v>506</v>
      </c>
      <c r="E11" s="149">
        <v>1.2549294986778783</v>
      </c>
      <c r="F11" s="148">
        <f t="shared" si="0"/>
        <v>1.2549294986778783</v>
      </c>
    </row>
    <row r="12" spans="2:6" s="7" customFormat="1" ht="14.25" customHeight="1" x14ac:dyDescent="0.3">
      <c r="B12" s="80"/>
      <c r="C12" s="35">
        <v>50416040</v>
      </c>
      <c r="D12" s="34" t="s">
        <v>505</v>
      </c>
      <c r="E12" s="149">
        <v>1.798732281438292</v>
      </c>
      <c r="F12" s="148">
        <f t="shared" si="0"/>
        <v>1.798732281438292</v>
      </c>
    </row>
    <row r="13" spans="2:6" s="7" customFormat="1" ht="14.25" customHeight="1" x14ac:dyDescent="0.3">
      <c r="B13" s="77"/>
      <c r="C13" s="35">
        <v>50416050</v>
      </c>
      <c r="D13" s="34" t="s">
        <v>504</v>
      </c>
      <c r="E13" s="149">
        <v>2.677182930512807</v>
      </c>
      <c r="F13" s="148">
        <f t="shared" si="0"/>
        <v>2.677182930512807</v>
      </c>
    </row>
    <row r="14" spans="2:6" s="7" customFormat="1" ht="14.25" customHeight="1" x14ac:dyDescent="0.3">
      <c r="B14" s="77"/>
      <c r="C14" s="35">
        <v>50416063</v>
      </c>
      <c r="D14" s="34">
        <v>63</v>
      </c>
      <c r="E14" s="149">
        <v>4.0715490401548928</v>
      </c>
      <c r="F14" s="148">
        <f t="shared" si="0"/>
        <v>4.0715490401548928</v>
      </c>
    </row>
    <row r="15" spans="2:6" s="7" customFormat="1" ht="14.25" customHeight="1" x14ac:dyDescent="0.3">
      <c r="B15" s="77"/>
      <c r="C15" s="35">
        <v>50416075</v>
      </c>
      <c r="D15" s="34">
        <v>75</v>
      </c>
      <c r="E15" s="149">
        <v>7.4459150254887438</v>
      </c>
      <c r="F15" s="148">
        <f t="shared" si="0"/>
        <v>7.4459150254887438</v>
      </c>
    </row>
    <row r="16" spans="2:6" s="7" customFormat="1" ht="14.25" customHeight="1" x14ac:dyDescent="0.3">
      <c r="B16" s="77"/>
      <c r="C16" s="35">
        <v>50416090</v>
      </c>
      <c r="D16" s="34">
        <v>90</v>
      </c>
      <c r="E16" s="149">
        <v>12.577182308971622</v>
      </c>
      <c r="F16" s="148">
        <f t="shared" si="0"/>
        <v>12.577182308971622</v>
      </c>
    </row>
    <row r="17" spans="2:8" s="7" customFormat="1" ht="14.25" customHeight="1" x14ac:dyDescent="0.3">
      <c r="B17" s="77"/>
      <c r="C17" s="35">
        <v>50416110</v>
      </c>
      <c r="D17" s="34">
        <v>110</v>
      </c>
      <c r="E17" s="149">
        <v>23.481125286372745</v>
      </c>
      <c r="F17" s="148">
        <f t="shared" si="0"/>
        <v>23.481125286372745</v>
      </c>
    </row>
    <row r="18" spans="2:8" s="7" customFormat="1" ht="14.25" customHeight="1" x14ac:dyDescent="0.3">
      <c r="B18" s="77"/>
      <c r="C18" s="35">
        <v>50416125</v>
      </c>
      <c r="D18" s="34">
        <v>125</v>
      </c>
      <c r="E18" s="149">
        <v>33.785490836627758</v>
      </c>
      <c r="F18" s="148">
        <f t="shared" si="0"/>
        <v>33.785490836627758</v>
      </c>
    </row>
    <row r="19" spans="2:8" s="7" customFormat="1" ht="14.25" customHeight="1" x14ac:dyDescent="0.3">
      <c r="B19" s="77"/>
      <c r="C19" s="35">
        <v>50416140</v>
      </c>
      <c r="D19" s="34">
        <v>140</v>
      </c>
      <c r="E19" s="149">
        <v>60.864080685877092</v>
      </c>
      <c r="F19" s="148">
        <f t="shared" si="0"/>
        <v>60.864080685877092</v>
      </c>
    </row>
    <row r="20" spans="2:8" s="7" customFormat="1" ht="14.25" customHeight="1" x14ac:dyDescent="0.3">
      <c r="B20" s="77"/>
      <c r="C20" s="35">
        <v>50416160</v>
      </c>
      <c r="D20" s="34">
        <v>160</v>
      </c>
      <c r="E20" s="149">
        <v>67.459432384484174</v>
      </c>
      <c r="F20" s="148">
        <f t="shared" si="0"/>
        <v>67.459432384484174</v>
      </c>
    </row>
    <row r="21" spans="2:8" s="7" customFormat="1" ht="14.25" customHeight="1" x14ac:dyDescent="0.3">
      <c r="B21" s="77"/>
      <c r="C21" s="35">
        <v>50410200</v>
      </c>
      <c r="D21" s="34">
        <v>200</v>
      </c>
      <c r="E21" s="149">
        <v>110.83816205544944</v>
      </c>
      <c r="F21" s="148">
        <f t="shared" si="0"/>
        <v>110.83816205544944</v>
      </c>
    </row>
    <row r="22" spans="2:8" s="7" customFormat="1" ht="14.25" customHeight="1" x14ac:dyDescent="0.3">
      <c r="B22" s="77"/>
      <c r="C22" s="35">
        <v>50410225</v>
      </c>
      <c r="D22" s="34">
        <v>225</v>
      </c>
      <c r="E22" s="149">
        <v>218.02308490363671</v>
      </c>
      <c r="F22" s="148">
        <f t="shared" si="0"/>
        <v>218.02308490363669</v>
      </c>
    </row>
    <row r="23" spans="2:8" s="7" customFormat="1" ht="14.25" customHeight="1" x14ac:dyDescent="0.3">
      <c r="B23" s="77"/>
      <c r="C23" s="35">
        <v>50410250</v>
      </c>
      <c r="D23" s="34">
        <v>250</v>
      </c>
      <c r="E23" s="149">
        <v>468.3445624192002</v>
      </c>
      <c r="F23" s="148">
        <f t="shared" si="0"/>
        <v>468.3445624192002</v>
      </c>
    </row>
    <row r="24" spans="2:8" s="7" customFormat="1" ht="14.25" customHeight="1" x14ac:dyDescent="0.3">
      <c r="B24" s="77"/>
      <c r="C24" s="134">
        <v>50410280</v>
      </c>
      <c r="D24" s="133">
        <v>280</v>
      </c>
      <c r="E24" s="136" t="s">
        <v>564</v>
      </c>
      <c r="F24" s="135" t="s">
        <v>564</v>
      </c>
    </row>
    <row r="25" spans="2:8" s="7" customFormat="1" ht="14.25" customHeight="1" x14ac:dyDescent="0.3">
      <c r="B25" s="77"/>
      <c r="C25" s="35">
        <v>50410315</v>
      </c>
      <c r="D25" s="34">
        <v>315</v>
      </c>
      <c r="E25" s="149">
        <v>844.23290474389796</v>
      </c>
      <c r="F25" s="148">
        <f>E25*(100-$F$5)/100</f>
        <v>844.23290474389796</v>
      </c>
    </row>
    <row r="26" spans="2:8" s="7" customFormat="1" ht="14.25" customHeight="1" x14ac:dyDescent="0.3">
      <c r="B26" s="77"/>
      <c r="C26" s="134">
        <v>50410400</v>
      </c>
      <c r="D26" s="133">
        <v>400</v>
      </c>
      <c r="E26" s="136" t="s">
        <v>564</v>
      </c>
      <c r="F26" s="135" t="s">
        <v>564</v>
      </c>
    </row>
    <row r="27" spans="2:8" s="7" customFormat="1" ht="14.25" customHeight="1" thickBot="1" x14ac:dyDescent="0.35">
      <c r="B27" s="42"/>
      <c r="C27" s="76"/>
      <c r="D27" s="15"/>
      <c r="E27" s="147"/>
      <c r="F27" s="146"/>
    </row>
    <row r="28" spans="2:8" s="7" customFormat="1" ht="14.25" customHeight="1" thickBot="1" x14ac:dyDescent="0.35">
      <c r="B28" s="12"/>
      <c r="C28" s="55"/>
      <c r="D28" s="10"/>
      <c r="E28" s="145"/>
      <c r="F28" s="144"/>
    </row>
    <row r="29" spans="2:8" s="7" customFormat="1" ht="14.25" customHeight="1" x14ac:dyDescent="0.3">
      <c r="B29" s="52"/>
      <c r="C29" s="51"/>
      <c r="D29" s="50"/>
      <c r="E29" s="143"/>
      <c r="F29" s="142"/>
    </row>
    <row r="30" spans="2:8" s="7" customFormat="1" ht="14.25" customHeight="1" x14ac:dyDescent="0.3">
      <c r="B30" s="79" t="s">
        <v>563</v>
      </c>
      <c r="C30" s="39">
        <v>53416020</v>
      </c>
      <c r="D30" s="38" t="s">
        <v>97</v>
      </c>
      <c r="E30" s="151">
        <v>1.3246478041599825</v>
      </c>
      <c r="F30" s="150">
        <f t="shared" ref="F30:F39" si="1">E30*(100-$F$5)/100</f>
        <v>1.3246478041599827</v>
      </c>
    </row>
    <row r="31" spans="2:8" s="7" customFormat="1" ht="14.25" customHeight="1" x14ac:dyDescent="0.3">
      <c r="B31" s="79" t="s">
        <v>562</v>
      </c>
      <c r="C31" s="35">
        <v>53416024</v>
      </c>
      <c r="D31" s="34" t="s">
        <v>527</v>
      </c>
      <c r="E31" s="149">
        <v>2.3007040809094428</v>
      </c>
      <c r="F31" s="148">
        <f t="shared" si="1"/>
        <v>2.3007040809094428</v>
      </c>
    </row>
    <row r="32" spans="2:8" s="7" customFormat="1" ht="14.25" customHeight="1" x14ac:dyDescent="0.3">
      <c r="B32" s="80"/>
      <c r="C32" s="35">
        <v>53416025</v>
      </c>
      <c r="D32" s="34" t="s">
        <v>94</v>
      </c>
      <c r="E32" s="149">
        <v>1.5338027206062954</v>
      </c>
      <c r="F32" s="148">
        <f t="shared" si="1"/>
        <v>1.5338027206062954</v>
      </c>
      <c r="H32" s="180"/>
    </row>
    <row r="33" spans="2:6" s="7" customFormat="1" ht="14.25" customHeight="1" x14ac:dyDescent="0.3">
      <c r="B33" s="119"/>
      <c r="C33" s="35">
        <v>53416032</v>
      </c>
      <c r="D33" s="34" t="s">
        <v>554</v>
      </c>
      <c r="E33" s="149">
        <v>2.0357745200774464</v>
      </c>
      <c r="F33" s="148">
        <f t="shared" si="1"/>
        <v>2.0357745200774464</v>
      </c>
    </row>
    <row r="34" spans="2:6" s="7" customFormat="1" ht="14.25" customHeight="1" x14ac:dyDescent="0.3">
      <c r="B34" s="78"/>
      <c r="C34" s="35">
        <v>53416040</v>
      </c>
      <c r="D34" s="34" t="s">
        <v>90</v>
      </c>
      <c r="E34" s="149">
        <v>3.1791547299839573</v>
      </c>
      <c r="F34" s="148">
        <f t="shared" si="1"/>
        <v>3.1791547299839573</v>
      </c>
    </row>
    <row r="35" spans="2:6" s="7" customFormat="1" ht="14.25" customHeight="1" x14ac:dyDescent="0.3">
      <c r="B35" s="77"/>
      <c r="C35" s="35">
        <v>53416050</v>
      </c>
      <c r="D35" s="34" t="s">
        <v>88</v>
      </c>
      <c r="E35" s="149">
        <v>4.559577178529624</v>
      </c>
      <c r="F35" s="148">
        <f t="shared" si="1"/>
        <v>4.559577178529624</v>
      </c>
    </row>
    <row r="36" spans="2:6" s="7" customFormat="1" ht="14.25" customHeight="1" x14ac:dyDescent="0.3">
      <c r="B36" s="77"/>
      <c r="C36" s="35">
        <v>53416063</v>
      </c>
      <c r="D36" s="34" t="s">
        <v>7</v>
      </c>
      <c r="E36" s="149">
        <v>5.6192954218576086</v>
      </c>
      <c r="F36" s="148">
        <f t="shared" si="1"/>
        <v>5.6192954218576086</v>
      </c>
    </row>
    <row r="37" spans="2:6" s="7" customFormat="1" ht="14.25" customHeight="1" x14ac:dyDescent="0.3">
      <c r="B37" s="77"/>
      <c r="C37" s="35">
        <v>53416075</v>
      </c>
      <c r="D37" s="34" t="s">
        <v>118</v>
      </c>
      <c r="E37" s="149">
        <v>22.881547859226639</v>
      </c>
      <c r="F37" s="148">
        <f t="shared" si="1"/>
        <v>22.881547859226639</v>
      </c>
    </row>
    <row r="38" spans="2:6" s="7" customFormat="1" ht="14.25" customHeight="1" x14ac:dyDescent="0.3">
      <c r="B38" s="77"/>
      <c r="C38" s="35">
        <v>53416090</v>
      </c>
      <c r="D38" s="34" t="s">
        <v>116</v>
      </c>
      <c r="E38" s="149">
        <v>34.329293619388181</v>
      </c>
      <c r="F38" s="148">
        <f t="shared" si="1"/>
        <v>34.329293619388181</v>
      </c>
    </row>
    <row r="39" spans="2:6" s="7" customFormat="1" ht="14.25" customHeight="1" x14ac:dyDescent="0.3">
      <c r="B39" s="77"/>
      <c r="C39" s="35">
        <v>53416110</v>
      </c>
      <c r="D39" s="34" t="s">
        <v>114</v>
      </c>
      <c r="E39" s="149">
        <v>52.846475555435077</v>
      </c>
      <c r="F39" s="148">
        <f t="shared" si="1"/>
        <v>52.846475555435084</v>
      </c>
    </row>
    <row r="40" spans="2:6" s="7" customFormat="1" ht="14.25" customHeight="1" thickBot="1" x14ac:dyDescent="0.35">
      <c r="B40" s="42"/>
      <c r="C40" s="76"/>
      <c r="D40" s="15"/>
      <c r="E40" s="147"/>
      <c r="F40" s="146"/>
    </row>
    <row r="41" spans="2:6" s="7" customFormat="1" ht="14.25" customHeight="1" thickBot="1" x14ac:dyDescent="0.35">
      <c r="B41" s="12"/>
      <c r="C41" s="55"/>
      <c r="D41" s="10"/>
      <c r="E41" s="145"/>
      <c r="F41" s="144"/>
    </row>
    <row r="42" spans="2:6" s="7" customFormat="1" ht="14.25" customHeight="1" x14ac:dyDescent="0.3">
      <c r="B42" s="52"/>
      <c r="C42" s="51"/>
      <c r="D42" s="50"/>
      <c r="E42" s="143"/>
      <c r="F42" s="142"/>
    </row>
    <row r="43" spans="2:6" s="7" customFormat="1" ht="14.25" customHeight="1" x14ac:dyDescent="0.3">
      <c r="B43" s="80"/>
      <c r="C43" s="39">
        <v>52416020</v>
      </c>
      <c r="D43" s="38" t="s">
        <v>68</v>
      </c>
      <c r="E43" s="151">
        <v>1.5338027206062954</v>
      </c>
      <c r="F43" s="150">
        <f t="shared" ref="F43:F51" si="2">E43*(100-$F$5)/100</f>
        <v>1.5338027206062954</v>
      </c>
    </row>
    <row r="44" spans="2:6" s="7" customFormat="1" ht="14.25" customHeight="1" x14ac:dyDescent="0.3">
      <c r="B44" s="79" t="s">
        <v>561</v>
      </c>
      <c r="C44" s="35">
        <v>52416025</v>
      </c>
      <c r="D44" s="34" t="s">
        <v>65</v>
      </c>
      <c r="E44" s="149">
        <v>1.8405632647275549</v>
      </c>
      <c r="F44" s="148">
        <f t="shared" si="2"/>
        <v>1.8405632647275549</v>
      </c>
    </row>
    <row r="45" spans="2:6" s="7" customFormat="1" ht="14.25" customHeight="1" x14ac:dyDescent="0.3">
      <c r="B45" s="47" t="s">
        <v>479</v>
      </c>
      <c r="C45" s="35">
        <v>52416032</v>
      </c>
      <c r="D45" s="34" t="s">
        <v>62</v>
      </c>
      <c r="E45" s="149">
        <v>2.4680280140664932</v>
      </c>
      <c r="F45" s="148">
        <f t="shared" si="2"/>
        <v>2.4680280140664932</v>
      </c>
    </row>
    <row r="46" spans="2:6" s="7" customFormat="1" ht="14.25" customHeight="1" x14ac:dyDescent="0.3">
      <c r="B46" s="78"/>
      <c r="C46" s="35">
        <v>52416040</v>
      </c>
      <c r="D46" s="34" t="s">
        <v>60</v>
      </c>
      <c r="E46" s="149">
        <v>3.7369011738407929</v>
      </c>
      <c r="F46" s="148">
        <f t="shared" si="2"/>
        <v>3.7369011738407933</v>
      </c>
    </row>
    <row r="47" spans="2:6" s="7" customFormat="1" ht="14.25" customHeight="1" x14ac:dyDescent="0.3">
      <c r="B47" s="77"/>
      <c r="C47" s="35">
        <v>52416050</v>
      </c>
      <c r="D47" s="34" t="s">
        <v>58</v>
      </c>
      <c r="E47" s="149">
        <v>4.8802813837473025</v>
      </c>
      <c r="F47" s="148">
        <f t="shared" si="2"/>
        <v>4.8802813837473025</v>
      </c>
    </row>
    <row r="48" spans="2:6" s="7" customFormat="1" ht="14.25" customHeight="1" x14ac:dyDescent="0.3">
      <c r="B48" s="77"/>
      <c r="C48" s="35">
        <v>52416063</v>
      </c>
      <c r="D48" s="34" t="s">
        <v>56</v>
      </c>
      <c r="E48" s="149">
        <v>6.9997178704032743</v>
      </c>
      <c r="F48" s="148">
        <f t="shared" si="2"/>
        <v>6.9997178704032743</v>
      </c>
    </row>
    <row r="49" spans="1:8" s="7" customFormat="1" ht="14.25" customHeight="1" x14ac:dyDescent="0.3">
      <c r="B49" s="77"/>
      <c r="C49" s="35">
        <v>52416075</v>
      </c>
      <c r="D49" s="34" t="s">
        <v>141</v>
      </c>
      <c r="E49" s="149">
        <v>24.443237902025782</v>
      </c>
      <c r="F49" s="148">
        <f t="shared" si="2"/>
        <v>24.443237902025782</v>
      </c>
    </row>
    <row r="50" spans="1:8" s="7" customFormat="1" ht="14.25" customHeight="1" x14ac:dyDescent="0.3">
      <c r="B50" s="77"/>
      <c r="C50" s="35">
        <v>52416090</v>
      </c>
      <c r="D50" s="34" t="s">
        <v>139</v>
      </c>
      <c r="E50" s="149">
        <v>36.239575189597829</v>
      </c>
      <c r="F50" s="148">
        <f t="shared" si="2"/>
        <v>36.239575189597829</v>
      </c>
    </row>
    <row r="51" spans="1:8" s="7" customFormat="1" ht="14.25" customHeight="1" x14ac:dyDescent="0.3">
      <c r="B51" s="77"/>
      <c r="C51" s="35">
        <v>52416110</v>
      </c>
      <c r="D51" s="34" t="s">
        <v>137</v>
      </c>
      <c r="E51" s="149">
        <v>59.511545559524258</v>
      </c>
      <c r="F51" s="148">
        <f t="shared" si="2"/>
        <v>59.511545559524258</v>
      </c>
    </row>
    <row r="52" spans="1:8" s="7" customFormat="1" ht="14.25" customHeight="1" thickBot="1" x14ac:dyDescent="0.35">
      <c r="B52" s="42"/>
      <c r="C52" s="76"/>
      <c r="D52" s="15"/>
      <c r="E52" s="147"/>
      <c r="F52" s="146"/>
    </row>
    <row r="53" spans="1:8" s="7" customFormat="1" ht="14.25" customHeight="1" x14ac:dyDescent="0.3">
      <c r="A53" s="180"/>
      <c r="B53" s="190"/>
      <c r="C53" s="189"/>
      <c r="D53" s="188"/>
      <c r="E53" s="187"/>
      <c r="F53" s="186"/>
      <c r="G53" s="180"/>
      <c r="H53" s="180"/>
    </row>
    <row r="54" spans="1:8" s="7" customFormat="1" ht="14.25" customHeight="1" x14ac:dyDescent="0.3">
      <c r="A54" s="180"/>
      <c r="B54" s="190"/>
      <c r="C54" s="189"/>
      <c r="D54" s="188"/>
      <c r="E54" s="187"/>
      <c r="F54" s="186"/>
      <c r="G54" s="180"/>
      <c r="H54" s="180"/>
    </row>
    <row r="55" spans="1:8" s="7" customFormat="1" ht="14.25" customHeight="1" x14ac:dyDescent="0.3">
      <c r="A55" s="180"/>
      <c r="B55" s="190"/>
      <c r="C55" s="189"/>
      <c r="D55" s="188"/>
      <c r="E55" s="187"/>
      <c r="F55" s="186"/>
      <c r="G55" s="180"/>
      <c r="H55" s="180"/>
    </row>
    <row r="56" spans="1:8" s="7" customFormat="1" ht="14.25" customHeight="1" x14ac:dyDescent="0.3">
      <c r="A56" s="180"/>
      <c r="B56" s="190"/>
      <c r="C56" s="189"/>
      <c r="D56" s="188"/>
      <c r="E56" s="187"/>
      <c r="F56" s="186"/>
      <c r="G56" s="180"/>
      <c r="H56" s="180"/>
    </row>
    <row r="57" spans="1:8" s="7" customFormat="1" ht="14.25" customHeight="1" x14ac:dyDescent="0.3">
      <c r="A57" s="180"/>
      <c r="B57" s="190"/>
      <c r="C57" s="189"/>
      <c r="D57" s="188"/>
      <c r="E57" s="187"/>
      <c r="F57" s="186"/>
      <c r="G57" s="180"/>
      <c r="H57" s="180"/>
    </row>
    <row r="58" spans="1:8" s="7" customFormat="1" ht="14.25" customHeight="1" thickBot="1" x14ac:dyDescent="0.35">
      <c r="A58" s="180"/>
      <c r="B58" s="190"/>
      <c r="C58" s="189"/>
      <c r="D58" s="188"/>
      <c r="E58" s="187"/>
      <c r="F58" s="186"/>
      <c r="G58" s="180"/>
      <c r="H58" s="180"/>
    </row>
    <row r="59" spans="1:8" s="7" customFormat="1" ht="14.25" customHeight="1" x14ac:dyDescent="0.3">
      <c r="A59" s="180"/>
      <c r="B59" s="185"/>
      <c r="C59" s="184"/>
      <c r="D59" s="183"/>
      <c r="E59" s="182"/>
      <c r="F59" s="181"/>
      <c r="G59" s="180"/>
      <c r="H59" s="180"/>
    </row>
    <row r="60" spans="1:8" s="7" customFormat="1" ht="14.25" customHeight="1" x14ac:dyDescent="0.3">
      <c r="B60" s="47" t="s">
        <v>560</v>
      </c>
      <c r="C60" s="39" t="s">
        <v>559</v>
      </c>
      <c r="D60" s="38" t="s">
        <v>97</v>
      </c>
      <c r="E60" s="151">
        <v>2.7092879999999999</v>
      </c>
      <c r="F60" s="150">
        <f t="shared" ref="F60:F66" si="3">E60*(100-$F$5)/100</f>
        <v>2.7092879999999995</v>
      </c>
    </row>
    <row r="61" spans="1:8" s="7" customFormat="1" ht="14.25" customHeight="1" x14ac:dyDescent="0.3">
      <c r="B61" s="79" t="s">
        <v>558</v>
      </c>
      <c r="C61" s="35" t="s">
        <v>557</v>
      </c>
      <c r="D61" s="34" t="s">
        <v>527</v>
      </c>
      <c r="E61" s="149">
        <v>2.97</v>
      </c>
      <c r="F61" s="148">
        <f t="shared" si="3"/>
        <v>2.97</v>
      </c>
    </row>
    <row r="62" spans="1:8" s="7" customFormat="1" ht="14.25" customHeight="1" x14ac:dyDescent="0.3">
      <c r="B62" s="79"/>
      <c r="C62" s="35" t="s">
        <v>556</v>
      </c>
      <c r="D62" s="34" t="s">
        <v>94</v>
      </c>
      <c r="E62" s="149">
        <v>2.9699998135376444</v>
      </c>
      <c r="F62" s="148">
        <f t="shared" si="3"/>
        <v>2.9699998135376444</v>
      </c>
    </row>
    <row r="63" spans="1:8" s="7" customFormat="1" ht="14.25" customHeight="1" x14ac:dyDescent="0.3">
      <c r="B63" s="78"/>
      <c r="C63" s="35" t="s">
        <v>555</v>
      </c>
      <c r="D63" s="34" t="s">
        <v>554</v>
      </c>
      <c r="E63" s="149">
        <v>4.0018307346727893</v>
      </c>
      <c r="F63" s="148">
        <f t="shared" si="3"/>
        <v>4.0018307346727893</v>
      </c>
    </row>
    <row r="64" spans="1:8" s="7" customFormat="1" ht="14.25" customHeight="1" x14ac:dyDescent="0.3">
      <c r="B64" s="77"/>
      <c r="C64" s="35" t="s">
        <v>553</v>
      </c>
      <c r="D64" s="34" t="s">
        <v>90</v>
      </c>
      <c r="E64" s="149">
        <v>6.3164784766786548</v>
      </c>
      <c r="F64" s="148">
        <f t="shared" si="3"/>
        <v>6.3164784766786548</v>
      </c>
    </row>
    <row r="65" spans="2:6" s="7" customFormat="1" ht="14.25" customHeight="1" x14ac:dyDescent="0.3">
      <c r="B65" s="77"/>
      <c r="C65" s="35" t="s">
        <v>552</v>
      </c>
      <c r="D65" s="34" t="s">
        <v>88</v>
      </c>
      <c r="E65" s="149">
        <v>8.4080276411417838</v>
      </c>
      <c r="F65" s="148">
        <f t="shared" si="3"/>
        <v>8.4080276411417838</v>
      </c>
    </row>
    <row r="66" spans="2:6" s="7" customFormat="1" ht="14.25" customHeight="1" x14ac:dyDescent="0.3">
      <c r="B66" s="77"/>
      <c r="C66" s="35" t="s">
        <v>551</v>
      </c>
      <c r="D66" s="34" t="s">
        <v>7</v>
      </c>
      <c r="E66" s="149">
        <v>11.057323249461746</v>
      </c>
      <c r="F66" s="148">
        <f t="shared" si="3"/>
        <v>11.057323249461747</v>
      </c>
    </row>
    <row r="67" spans="2:6" s="7" customFormat="1" ht="14.25" customHeight="1" thickBot="1" x14ac:dyDescent="0.35">
      <c r="B67" s="42"/>
      <c r="C67" s="76"/>
      <c r="D67" s="15"/>
      <c r="E67" s="147"/>
      <c r="F67" s="146"/>
    </row>
    <row r="68" spans="2:6" s="7" customFormat="1" ht="9.9" customHeight="1" thickBot="1" x14ac:dyDescent="0.35">
      <c r="B68" s="12"/>
      <c r="C68" s="55"/>
      <c r="D68" s="10"/>
      <c r="E68" s="145"/>
      <c r="F68" s="144"/>
    </row>
    <row r="69" spans="2:6" s="7" customFormat="1" ht="14.25" customHeight="1" x14ac:dyDescent="0.3">
      <c r="B69" s="52"/>
      <c r="C69" s="51"/>
      <c r="D69" s="50"/>
      <c r="E69" s="143"/>
      <c r="F69" s="142"/>
    </row>
    <row r="70" spans="2:6" s="7" customFormat="1" ht="14.25" customHeight="1" x14ac:dyDescent="0.3">
      <c r="B70" s="80"/>
      <c r="C70" s="39">
        <v>55416325</v>
      </c>
      <c r="D70" s="38" t="s">
        <v>550</v>
      </c>
      <c r="E70" s="151">
        <v>4.2388729733119428</v>
      </c>
      <c r="F70" s="150">
        <f t="shared" ref="F70:F78" si="4">E70*(100-$F$5)/100</f>
        <v>4.2388729733119428</v>
      </c>
    </row>
    <row r="71" spans="2:6" s="7" customFormat="1" ht="14.25" customHeight="1" x14ac:dyDescent="0.3">
      <c r="B71" s="79" t="s">
        <v>549</v>
      </c>
      <c r="C71" s="35">
        <v>55416332</v>
      </c>
      <c r="D71" s="34" t="s">
        <v>548</v>
      </c>
      <c r="E71" s="149">
        <v>4.2388729733119428</v>
      </c>
      <c r="F71" s="148">
        <f t="shared" si="4"/>
        <v>4.2388729733119428</v>
      </c>
    </row>
    <row r="72" spans="2:6" s="7" customFormat="1" ht="14.25" customHeight="1" x14ac:dyDescent="0.3">
      <c r="B72" s="79" t="s">
        <v>547</v>
      </c>
      <c r="C72" s="35">
        <v>55416340</v>
      </c>
      <c r="D72" s="34" t="s">
        <v>546</v>
      </c>
      <c r="E72" s="149">
        <v>4.2388729733119428</v>
      </c>
      <c r="F72" s="148">
        <f t="shared" si="4"/>
        <v>4.2388729733119428</v>
      </c>
    </row>
    <row r="73" spans="2:6" s="7" customFormat="1" ht="14.25" customHeight="1" x14ac:dyDescent="0.3">
      <c r="B73" s="78"/>
      <c r="C73" s="35">
        <v>55416440</v>
      </c>
      <c r="D73" s="34" t="s">
        <v>545</v>
      </c>
      <c r="E73" s="149">
        <v>5.0057743336150908</v>
      </c>
      <c r="F73" s="148">
        <f t="shared" si="4"/>
        <v>5.0057743336150908</v>
      </c>
    </row>
    <row r="74" spans="2:6" s="7" customFormat="1" ht="14.25" customHeight="1" x14ac:dyDescent="0.3">
      <c r="B74" s="77"/>
      <c r="C74" s="35">
        <v>55416450</v>
      </c>
      <c r="D74" s="34" t="s">
        <v>544</v>
      </c>
      <c r="E74" s="149">
        <v>5.0057743336150908</v>
      </c>
      <c r="F74" s="148">
        <f t="shared" si="4"/>
        <v>5.0057743336150908</v>
      </c>
    </row>
    <row r="75" spans="2:6" s="7" customFormat="1" ht="14.25" customHeight="1" x14ac:dyDescent="0.3">
      <c r="B75" s="77"/>
      <c r="C75" s="35">
        <v>55416540</v>
      </c>
      <c r="D75" s="34" t="s">
        <v>543</v>
      </c>
      <c r="E75" s="149">
        <v>5.3683095221220336</v>
      </c>
      <c r="F75" s="148">
        <f t="shared" si="4"/>
        <v>5.3683095221220336</v>
      </c>
    </row>
    <row r="76" spans="2:6" s="7" customFormat="1" ht="14.25" customHeight="1" x14ac:dyDescent="0.3">
      <c r="B76" s="77"/>
      <c r="C76" s="35">
        <v>55416550</v>
      </c>
      <c r="D76" s="34" t="s">
        <v>542</v>
      </c>
      <c r="E76" s="149">
        <v>5.3683095221220336</v>
      </c>
      <c r="F76" s="148">
        <f t="shared" si="4"/>
        <v>5.3683095221220336</v>
      </c>
    </row>
    <row r="77" spans="2:6" s="7" customFormat="1" ht="14.25" customHeight="1" x14ac:dyDescent="0.3">
      <c r="B77" s="77"/>
      <c r="C77" s="35">
        <v>55416563</v>
      </c>
      <c r="D77" s="34" t="s">
        <v>541</v>
      </c>
      <c r="E77" s="149">
        <v>7.8921121805742116</v>
      </c>
      <c r="F77" s="148">
        <f t="shared" si="4"/>
        <v>7.8921121805742125</v>
      </c>
    </row>
    <row r="78" spans="2:6" s="7" customFormat="1" ht="14.25" customHeight="1" x14ac:dyDescent="0.3">
      <c r="B78" s="77"/>
      <c r="C78" s="35">
        <v>55416663</v>
      </c>
      <c r="D78" s="34" t="s">
        <v>540</v>
      </c>
      <c r="E78" s="149">
        <v>11.224647182618797</v>
      </c>
      <c r="F78" s="148">
        <f t="shared" si="4"/>
        <v>11.224647182618799</v>
      </c>
    </row>
    <row r="79" spans="2:6" s="7" customFormat="1" ht="14.25" customHeight="1" thickBot="1" x14ac:dyDescent="0.35">
      <c r="B79" s="42"/>
      <c r="C79" s="76"/>
      <c r="D79" s="15"/>
      <c r="E79" s="147"/>
      <c r="F79" s="146"/>
    </row>
    <row r="80" spans="2:6" s="7" customFormat="1" ht="9.9" customHeight="1" thickBot="1" x14ac:dyDescent="0.35">
      <c r="B80" s="12"/>
      <c r="C80" s="55"/>
      <c r="D80" s="10"/>
      <c r="E80" s="145"/>
      <c r="F80" s="144"/>
    </row>
    <row r="81" spans="2:6" s="7" customFormat="1" ht="14.25" customHeight="1" x14ac:dyDescent="0.3">
      <c r="B81" s="52"/>
      <c r="C81" s="51"/>
      <c r="D81" s="50"/>
      <c r="E81" s="143"/>
      <c r="F81" s="142"/>
    </row>
    <row r="82" spans="2:6" s="7" customFormat="1" ht="14.25" customHeight="1" x14ac:dyDescent="0.3">
      <c r="B82" s="79" t="s">
        <v>539</v>
      </c>
      <c r="C82" s="39">
        <v>50416432</v>
      </c>
      <c r="D82" s="38" t="s">
        <v>538</v>
      </c>
      <c r="E82" s="151">
        <v>4.5314640000000006</v>
      </c>
      <c r="F82" s="150">
        <f>E82*(100-$F$5)/100</f>
        <v>4.5314640000000006</v>
      </c>
    </row>
    <row r="83" spans="2:6" s="7" customFormat="1" ht="14.25" customHeight="1" x14ac:dyDescent="0.3">
      <c r="B83" s="79"/>
      <c r="C83" s="39">
        <v>50416532</v>
      </c>
      <c r="D83" s="38" t="s">
        <v>537</v>
      </c>
      <c r="E83" s="151">
        <v>5.1428520000000013</v>
      </c>
      <c r="F83" s="150">
        <f>E83*(100-$F$5)/100</f>
        <v>5.1428520000000013</v>
      </c>
    </row>
    <row r="84" spans="2:6" s="7" customFormat="1" ht="14.25" customHeight="1" x14ac:dyDescent="0.3">
      <c r="B84" s="119"/>
      <c r="C84" s="39">
        <v>50416540</v>
      </c>
      <c r="D84" s="38" t="s">
        <v>536</v>
      </c>
      <c r="E84" s="151">
        <v>6.4974960000000008</v>
      </c>
      <c r="F84" s="150">
        <f>E84*(100-$F$5)/100</f>
        <v>6.4974960000000008</v>
      </c>
    </row>
    <row r="85" spans="2:6" s="7" customFormat="1" ht="14.25" customHeight="1" x14ac:dyDescent="0.3">
      <c r="B85" s="78"/>
      <c r="C85" s="39">
        <v>50416650</v>
      </c>
      <c r="D85" s="38" t="s">
        <v>535</v>
      </c>
      <c r="E85" s="151">
        <v>9.4345560000000024</v>
      </c>
      <c r="F85" s="150">
        <f>E85*(100-$F$5)/100</f>
        <v>9.4345560000000024</v>
      </c>
    </row>
    <row r="86" spans="2:6" s="7" customFormat="1" ht="14.25" customHeight="1" x14ac:dyDescent="0.3">
      <c r="B86" s="78"/>
      <c r="C86" s="114"/>
      <c r="D86" s="20"/>
      <c r="E86" s="177"/>
      <c r="F86" s="176"/>
    </row>
    <row r="87" spans="2:6" s="7" customFormat="1" ht="14.25" customHeight="1" thickBot="1" x14ac:dyDescent="0.35">
      <c r="B87" s="175"/>
      <c r="C87" s="76"/>
      <c r="D87" s="15"/>
      <c r="E87" s="147"/>
      <c r="F87" s="146"/>
    </row>
    <row r="88" spans="2:6" s="7" customFormat="1" ht="9.9" customHeight="1" thickBot="1" x14ac:dyDescent="0.35">
      <c r="B88" s="55"/>
      <c r="C88" s="55"/>
      <c r="D88" s="10"/>
      <c r="E88" s="145"/>
      <c r="F88" s="144"/>
    </row>
    <row r="89" spans="2:6" s="7" customFormat="1" ht="14.25" customHeight="1" x14ac:dyDescent="0.3">
      <c r="B89" s="179"/>
      <c r="C89" s="51"/>
      <c r="D89" s="50"/>
      <c r="E89" s="143"/>
      <c r="F89" s="142"/>
    </row>
    <row r="90" spans="2:6" s="7" customFormat="1" ht="14.25" customHeight="1" x14ac:dyDescent="0.3">
      <c r="B90" s="80"/>
      <c r="C90" s="39">
        <v>50016020</v>
      </c>
      <c r="D90" s="38">
        <v>20</v>
      </c>
      <c r="E90" s="151">
        <v>3.1512674077911158</v>
      </c>
      <c r="F90" s="150">
        <f t="shared" ref="F90:F102" si="5">E90*(100-$F$5)/100</f>
        <v>3.1512674077911158</v>
      </c>
    </row>
    <row r="91" spans="2:6" s="7" customFormat="1" ht="14.25" customHeight="1" x14ac:dyDescent="0.3">
      <c r="B91" s="79" t="s">
        <v>534</v>
      </c>
      <c r="C91" s="35">
        <v>50016025</v>
      </c>
      <c r="D91" s="34">
        <v>25</v>
      </c>
      <c r="E91" s="149">
        <v>3.9321124291906839</v>
      </c>
      <c r="F91" s="148">
        <f t="shared" si="5"/>
        <v>3.9321124291906839</v>
      </c>
    </row>
    <row r="92" spans="2:6" s="7" customFormat="1" ht="14.25" customHeight="1" x14ac:dyDescent="0.3">
      <c r="B92" s="79" t="s">
        <v>51</v>
      </c>
      <c r="C92" s="35">
        <v>50016032</v>
      </c>
      <c r="D92" s="34">
        <v>32</v>
      </c>
      <c r="E92" s="149">
        <v>5.6053517607611889</v>
      </c>
      <c r="F92" s="148">
        <f t="shared" si="5"/>
        <v>5.6053517607611889</v>
      </c>
    </row>
    <row r="93" spans="2:6" s="7" customFormat="1" ht="14.25" customHeight="1" x14ac:dyDescent="0.3">
      <c r="B93" s="80"/>
      <c r="C93" s="35">
        <v>50016040</v>
      </c>
      <c r="D93" s="34">
        <v>40</v>
      </c>
      <c r="E93" s="149">
        <v>7.4040840421994805</v>
      </c>
      <c r="F93" s="148">
        <f t="shared" si="5"/>
        <v>7.4040840421994805</v>
      </c>
    </row>
    <row r="94" spans="2:6" s="7" customFormat="1" ht="14.25" customHeight="1" x14ac:dyDescent="0.3">
      <c r="B94" s="80"/>
      <c r="C94" s="35">
        <v>50016050</v>
      </c>
      <c r="D94" s="34">
        <v>50</v>
      </c>
      <c r="E94" s="149">
        <v>11.252534504811644</v>
      </c>
      <c r="F94" s="148">
        <f t="shared" si="5"/>
        <v>11.252534504811644</v>
      </c>
    </row>
    <row r="95" spans="2:6" s="7" customFormat="1" ht="14.25" customHeight="1" x14ac:dyDescent="0.3">
      <c r="B95" s="80"/>
      <c r="C95" s="35">
        <v>50016063</v>
      </c>
      <c r="D95" s="34">
        <v>63</v>
      </c>
      <c r="E95" s="149">
        <v>18.084928442057866</v>
      </c>
      <c r="F95" s="148">
        <f t="shared" si="5"/>
        <v>18.084928442057866</v>
      </c>
    </row>
    <row r="96" spans="2:6" s="7" customFormat="1" ht="14.25" customHeight="1" x14ac:dyDescent="0.3">
      <c r="B96" s="80"/>
      <c r="C96" s="35">
        <v>50016075</v>
      </c>
      <c r="D96" s="34">
        <v>75</v>
      </c>
      <c r="E96" s="149">
        <v>32.307462760407148</v>
      </c>
      <c r="F96" s="148">
        <f t="shared" si="5"/>
        <v>32.307462760407148</v>
      </c>
    </row>
    <row r="97" spans="2:6" s="7" customFormat="1" ht="14.25" customHeight="1" x14ac:dyDescent="0.3">
      <c r="B97" s="80"/>
      <c r="C97" s="35">
        <v>50016090</v>
      </c>
      <c r="D97" s="34">
        <v>90</v>
      </c>
      <c r="E97" s="149">
        <v>71.865629290953152</v>
      </c>
      <c r="F97" s="148">
        <f t="shared" si="5"/>
        <v>71.865629290953152</v>
      </c>
    </row>
    <row r="98" spans="2:6" s="7" customFormat="1" ht="14.25" customHeight="1" x14ac:dyDescent="0.3">
      <c r="B98" s="80"/>
      <c r="C98" s="35">
        <v>50016110</v>
      </c>
      <c r="D98" s="34">
        <v>110</v>
      </c>
      <c r="E98" s="149">
        <v>127.97492154295074</v>
      </c>
      <c r="F98" s="148">
        <f t="shared" si="5"/>
        <v>127.97492154295074</v>
      </c>
    </row>
    <row r="99" spans="2:6" s="7" customFormat="1" ht="14.25" customHeight="1" x14ac:dyDescent="0.3">
      <c r="B99" s="80"/>
      <c r="C99" s="35">
        <v>50016125</v>
      </c>
      <c r="D99" s="34">
        <v>125</v>
      </c>
      <c r="E99" s="149">
        <v>253.64913900499201</v>
      </c>
      <c r="F99" s="148">
        <f t="shared" si="5"/>
        <v>253.64913900499198</v>
      </c>
    </row>
    <row r="100" spans="2:6" s="7" customFormat="1" ht="14.25" customHeight="1" x14ac:dyDescent="0.3">
      <c r="B100" s="80"/>
      <c r="C100" s="35">
        <v>50016140</v>
      </c>
      <c r="D100" s="34">
        <v>140</v>
      </c>
      <c r="E100" s="149">
        <v>267.25815223509875</v>
      </c>
      <c r="F100" s="148">
        <f t="shared" si="5"/>
        <v>267.25815223509875</v>
      </c>
    </row>
    <row r="101" spans="2:6" s="7" customFormat="1" ht="14.25" customHeight="1" x14ac:dyDescent="0.3">
      <c r="B101" s="119"/>
      <c r="C101" s="35">
        <v>50016160</v>
      </c>
      <c r="D101" s="34">
        <v>160</v>
      </c>
      <c r="E101" s="149">
        <v>306.41195259384853</v>
      </c>
      <c r="F101" s="148">
        <f t="shared" si="5"/>
        <v>306.41195259384853</v>
      </c>
    </row>
    <row r="102" spans="2:6" s="7" customFormat="1" ht="14.25" customHeight="1" x14ac:dyDescent="0.3">
      <c r="B102" s="78"/>
      <c r="C102" s="35">
        <v>50010200</v>
      </c>
      <c r="D102" s="34">
        <v>200</v>
      </c>
      <c r="E102" s="149">
        <v>680.22821399368331</v>
      </c>
      <c r="F102" s="148">
        <f t="shared" si="5"/>
        <v>680.22821399368331</v>
      </c>
    </row>
    <row r="103" spans="2:6" s="7" customFormat="1" ht="14.25" customHeight="1" thickBot="1" x14ac:dyDescent="0.35">
      <c r="B103" s="42"/>
      <c r="C103" s="76"/>
      <c r="D103" s="15"/>
      <c r="E103" s="160"/>
      <c r="F103" s="146"/>
    </row>
    <row r="104" spans="2:6" s="7" customFormat="1" ht="9.9" customHeight="1" thickBot="1" x14ac:dyDescent="0.35">
      <c r="B104" s="12"/>
      <c r="C104" s="55"/>
      <c r="D104" s="10"/>
      <c r="E104" s="144"/>
      <c r="F104" s="144"/>
    </row>
    <row r="105" spans="2:6" s="7" customFormat="1" ht="14.25" customHeight="1" x14ac:dyDescent="0.3">
      <c r="B105" s="52"/>
      <c r="C105" s="51"/>
      <c r="D105" s="50"/>
      <c r="E105" s="152"/>
      <c r="F105" s="142"/>
    </row>
    <row r="106" spans="2:6" s="7" customFormat="1" ht="14.25" customHeight="1" x14ac:dyDescent="0.3">
      <c r="B106" s="79" t="s">
        <v>533</v>
      </c>
      <c r="C106" s="39">
        <v>50516016</v>
      </c>
      <c r="D106" s="38">
        <v>16</v>
      </c>
      <c r="E106" s="151">
        <v>1.3385914652564035</v>
      </c>
      <c r="F106" s="150">
        <f t="shared" ref="F106:F121" si="6">E106*(100-$F$5)/100</f>
        <v>1.3385914652564035</v>
      </c>
    </row>
    <row r="107" spans="2:6" s="7" customFormat="1" ht="14.25" customHeight="1" x14ac:dyDescent="0.3">
      <c r="B107" s="79" t="s">
        <v>51</v>
      </c>
      <c r="C107" s="35">
        <v>50516020</v>
      </c>
      <c r="D107" s="34">
        <v>20</v>
      </c>
      <c r="E107" s="149">
        <v>0.89239431017093551</v>
      </c>
      <c r="F107" s="148">
        <f t="shared" si="6"/>
        <v>0.89239431017093551</v>
      </c>
    </row>
    <row r="108" spans="2:6" s="7" customFormat="1" ht="14.25" customHeight="1" x14ac:dyDescent="0.3">
      <c r="B108" s="79"/>
      <c r="C108" s="35">
        <v>50516025</v>
      </c>
      <c r="D108" s="34">
        <v>25</v>
      </c>
      <c r="E108" s="149">
        <v>1.1991548542921946</v>
      </c>
      <c r="F108" s="148">
        <f t="shared" si="6"/>
        <v>1.1991548542921946</v>
      </c>
    </row>
    <row r="109" spans="2:6" s="7" customFormat="1" ht="14.25" customHeight="1" x14ac:dyDescent="0.3">
      <c r="B109" s="119"/>
      <c r="C109" s="35">
        <v>50516032</v>
      </c>
      <c r="D109" s="34">
        <v>32</v>
      </c>
      <c r="E109" s="149">
        <v>1.6035210260883996</v>
      </c>
      <c r="F109" s="148">
        <f t="shared" si="6"/>
        <v>1.6035210260883996</v>
      </c>
    </row>
    <row r="110" spans="2:6" s="7" customFormat="1" ht="14.25" customHeight="1" x14ac:dyDescent="0.3">
      <c r="B110" s="78"/>
      <c r="C110" s="35">
        <v>50516040</v>
      </c>
      <c r="D110" s="34">
        <v>40</v>
      </c>
      <c r="E110" s="149">
        <v>2.1333801477523928</v>
      </c>
      <c r="F110" s="148">
        <f t="shared" si="6"/>
        <v>2.1333801477523928</v>
      </c>
    </row>
    <row r="111" spans="2:6" s="7" customFormat="1" ht="14.25" customHeight="1" x14ac:dyDescent="0.3">
      <c r="B111" s="77"/>
      <c r="C111" s="35">
        <v>50516050</v>
      </c>
      <c r="D111" s="34">
        <v>50</v>
      </c>
      <c r="E111" s="149">
        <v>2.9421124913448029</v>
      </c>
      <c r="F111" s="148">
        <f t="shared" si="6"/>
        <v>2.9421124913448029</v>
      </c>
    </row>
    <row r="112" spans="2:6" s="7" customFormat="1" ht="14.25" customHeight="1" x14ac:dyDescent="0.3">
      <c r="B112" s="77"/>
      <c r="C112" s="35">
        <v>50516063</v>
      </c>
      <c r="D112" s="34">
        <v>63</v>
      </c>
      <c r="E112" s="149">
        <v>4.2946476176976267</v>
      </c>
      <c r="F112" s="148">
        <f t="shared" si="6"/>
        <v>4.2946476176976267</v>
      </c>
    </row>
    <row r="113" spans="2:6" s="7" customFormat="1" ht="14.25" customHeight="1" x14ac:dyDescent="0.3">
      <c r="B113" s="77"/>
      <c r="C113" s="35">
        <v>50516075</v>
      </c>
      <c r="D113" s="34">
        <v>75</v>
      </c>
      <c r="E113" s="149">
        <v>8.3104220134668374</v>
      </c>
      <c r="F113" s="148">
        <f t="shared" si="6"/>
        <v>8.3104220134668374</v>
      </c>
    </row>
    <row r="114" spans="2:6" s="7" customFormat="1" ht="14.25" customHeight="1" x14ac:dyDescent="0.3">
      <c r="B114" s="77"/>
      <c r="C114" s="35">
        <v>50516090</v>
      </c>
      <c r="D114" s="34">
        <v>90</v>
      </c>
      <c r="E114" s="149">
        <v>12.340140070332469</v>
      </c>
      <c r="F114" s="148">
        <f t="shared" si="6"/>
        <v>12.340140070332469</v>
      </c>
    </row>
    <row r="115" spans="2:6" s="7" customFormat="1" ht="14.25" customHeight="1" x14ac:dyDescent="0.3">
      <c r="B115" s="77"/>
      <c r="C115" s="35">
        <v>50516110</v>
      </c>
      <c r="D115" s="34">
        <v>110</v>
      </c>
      <c r="E115" s="149">
        <v>20.817886016956351</v>
      </c>
      <c r="F115" s="148">
        <f t="shared" si="6"/>
        <v>20.817886016956351</v>
      </c>
    </row>
    <row r="116" spans="2:6" s="7" customFormat="1" ht="14.25" customHeight="1" x14ac:dyDescent="0.3">
      <c r="B116" s="77"/>
      <c r="C116" s="35">
        <v>50516125</v>
      </c>
      <c r="D116" s="34">
        <v>125</v>
      </c>
      <c r="E116" s="149">
        <v>32.209857132732203</v>
      </c>
      <c r="F116" s="148">
        <f t="shared" si="6"/>
        <v>32.209857132732203</v>
      </c>
    </row>
    <row r="117" spans="2:6" s="7" customFormat="1" ht="14.25" customHeight="1" x14ac:dyDescent="0.3">
      <c r="B117" s="77"/>
      <c r="C117" s="35">
        <v>50516140</v>
      </c>
      <c r="D117" s="34">
        <v>140</v>
      </c>
      <c r="E117" s="149">
        <v>54.212954342884331</v>
      </c>
      <c r="F117" s="148">
        <f t="shared" si="6"/>
        <v>54.212954342884331</v>
      </c>
    </row>
    <row r="118" spans="2:6" s="7" customFormat="1" ht="14.25" customHeight="1" x14ac:dyDescent="0.3">
      <c r="B118" s="77"/>
      <c r="C118" s="35">
        <v>50516160</v>
      </c>
      <c r="D118" s="34">
        <v>160</v>
      </c>
      <c r="E118" s="149">
        <v>66.246333869095523</v>
      </c>
      <c r="F118" s="148">
        <f t="shared" si="6"/>
        <v>66.246333869095523</v>
      </c>
    </row>
    <row r="119" spans="2:6" s="7" customFormat="1" ht="14.25" customHeight="1" x14ac:dyDescent="0.3">
      <c r="B119" s="77"/>
      <c r="C119" s="35">
        <v>50510200</v>
      </c>
      <c r="D119" s="34">
        <v>200</v>
      </c>
      <c r="E119" s="149">
        <v>94.022106773165902</v>
      </c>
      <c r="F119" s="148">
        <f t="shared" si="6"/>
        <v>94.022106773165902</v>
      </c>
    </row>
    <row r="120" spans="2:6" s="7" customFormat="1" ht="14.25" customHeight="1" x14ac:dyDescent="0.3">
      <c r="B120" s="77"/>
      <c r="C120" s="35">
        <v>50510225</v>
      </c>
      <c r="D120" s="34">
        <v>225</v>
      </c>
      <c r="E120" s="149">
        <v>195.05787507783151</v>
      </c>
      <c r="F120" s="148">
        <f t="shared" si="6"/>
        <v>195.05787507783151</v>
      </c>
    </row>
    <row r="121" spans="2:6" s="7" customFormat="1" ht="14.25" customHeight="1" x14ac:dyDescent="0.3">
      <c r="B121" s="77"/>
      <c r="C121" s="35">
        <v>50510250</v>
      </c>
      <c r="D121" s="34">
        <v>250</v>
      </c>
      <c r="E121" s="149">
        <v>394.80082028406048</v>
      </c>
      <c r="F121" s="148">
        <f t="shared" si="6"/>
        <v>394.80082028406048</v>
      </c>
    </row>
    <row r="122" spans="2:6" s="7" customFormat="1" ht="14.25" customHeight="1" x14ac:dyDescent="0.3">
      <c r="B122" s="77"/>
      <c r="C122" s="134">
        <v>50510280</v>
      </c>
      <c r="D122" s="133">
        <v>280</v>
      </c>
      <c r="E122" s="136" t="s">
        <v>0</v>
      </c>
      <c r="F122" s="135" t="s">
        <v>0</v>
      </c>
    </row>
    <row r="123" spans="2:6" s="7" customFormat="1" ht="14.25" customHeight="1" x14ac:dyDescent="0.3">
      <c r="B123" s="77"/>
      <c r="C123" s="35">
        <v>50510315</v>
      </c>
      <c r="D123" s="34">
        <v>315</v>
      </c>
      <c r="E123" s="149">
        <v>723.50002294865737</v>
      </c>
      <c r="F123" s="148">
        <f>E123*(100-$F$5)/100</f>
        <v>723.50002294865737</v>
      </c>
    </row>
    <row r="124" spans="2:6" s="7" customFormat="1" ht="14.25" customHeight="1" x14ac:dyDescent="0.3">
      <c r="B124" s="77"/>
      <c r="C124" s="134">
        <v>50506400</v>
      </c>
      <c r="D124" s="133">
        <v>400</v>
      </c>
      <c r="E124" s="136" t="s">
        <v>0</v>
      </c>
      <c r="F124" s="135" t="s">
        <v>0</v>
      </c>
    </row>
    <row r="125" spans="2:6" s="7" customFormat="1" ht="14.25" customHeight="1" thickBot="1" x14ac:dyDescent="0.35">
      <c r="B125" s="42"/>
      <c r="C125" s="76"/>
      <c r="D125" s="15"/>
      <c r="E125" s="160"/>
      <c r="F125" s="146"/>
    </row>
    <row r="126" spans="2:6" s="7" customFormat="1" ht="9.9" customHeight="1" thickBot="1" x14ac:dyDescent="0.35">
      <c r="B126" s="174"/>
      <c r="C126" s="114"/>
      <c r="D126" s="20"/>
      <c r="E126" s="178"/>
      <c r="F126" s="178"/>
    </row>
    <row r="127" spans="2:6" s="7" customFormat="1" ht="14.25" customHeight="1" x14ac:dyDescent="0.3">
      <c r="B127" s="52"/>
      <c r="C127" s="51"/>
      <c r="D127" s="50"/>
      <c r="E127" s="143"/>
      <c r="F127" s="142"/>
    </row>
    <row r="128" spans="2:6" s="7" customFormat="1" ht="14.25" customHeight="1" x14ac:dyDescent="0.3">
      <c r="B128" s="79" t="s">
        <v>532</v>
      </c>
      <c r="C128" s="172">
        <v>505165040</v>
      </c>
      <c r="D128" s="38" t="s">
        <v>531</v>
      </c>
      <c r="E128" s="151">
        <v>3.97</v>
      </c>
      <c r="F128" s="150">
        <f>E128*(100-$F$5)/100</f>
        <v>3.97</v>
      </c>
    </row>
    <row r="129" spans="2:6" s="7" customFormat="1" ht="14.25" customHeight="1" x14ac:dyDescent="0.3">
      <c r="B129" s="79"/>
      <c r="C129" s="172">
        <v>505166350</v>
      </c>
      <c r="D129" s="38" t="s">
        <v>530</v>
      </c>
      <c r="E129" s="151">
        <v>5.88</v>
      </c>
      <c r="F129" s="150">
        <f>E129*(100-$F$5)/100</f>
        <v>5.88</v>
      </c>
    </row>
    <row r="130" spans="2:6" s="7" customFormat="1" ht="14.25" customHeight="1" x14ac:dyDescent="0.3">
      <c r="B130" s="78"/>
      <c r="C130" s="114"/>
      <c r="D130" s="20"/>
      <c r="E130" s="177"/>
      <c r="F130" s="176"/>
    </row>
    <row r="131" spans="2:6" s="7" customFormat="1" ht="14.25" customHeight="1" thickBot="1" x14ac:dyDescent="0.35">
      <c r="B131" s="175"/>
      <c r="C131" s="76"/>
      <c r="D131" s="15"/>
      <c r="E131" s="147"/>
      <c r="F131" s="146"/>
    </row>
    <row r="132" spans="2:6" s="7" customFormat="1" ht="9.9" customHeight="1" thickBot="1" x14ac:dyDescent="0.35">
      <c r="B132" s="12"/>
      <c r="C132" s="55"/>
      <c r="D132" s="10"/>
      <c r="E132" s="144"/>
      <c r="F132" s="144"/>
    </row>
    <row r="133" spans="2:6" s="7" customFormat="1" ht="14.25" customHeight="1" x14ac:dyDescent="0.3">
      <c r="B133" s="52"/>
      <c r="C133" s="51"/>
      <c r="D133" s="50"/>
      <c r="E133" s="152"/>
      <c r="F133" s="142"/>
    </row>
    <row r="134" spans="2:6" s="7" customFormat="1" ht="14.25" customHeight="1" x14ac:dyDescent="0.3">
      <c r="B134" s="80"/>
      <c r="C134" s="35">
        <v>50216016</v>
      </c>
      <c r="D134" s="34">
        <v>16</v>
      </c>
      <c r="E134" s="149">
        <v>1.1712675320993526</v>
      </c>
      <c r="F134" s="148">
        <f t="shared" ref="F134:F149" si="7">E134*(100-$F$5)/100</f>
        <v>1.1712675320993526</v>
      </c>
    </row>
    <row r="135" spans="2:6" s="7" customFormat="1" ht="14.25" customHeight="1" x14ac:dyDescent="0.3">
      <c r="B135" s="79" t="s">
        <v>529</v>
      </c>
      <c r="C135" s="35">
        <v>50216020</v>
      </c>
      <c r="D135" s="34" t="s">
        <v>508</v>
      </c>
      <c r="E135" s="149">
        <v>0.82267600468883106</v>
      </c>
      <c r="F135" s="148">
        <f t="shared" si="7"/>
        <v>0.82267600468883106</v>
      </c>
    </row>
    <row r="136" spans="2:6" s="7" customFormat="1" ht="14.25" customHeight="1" x14ac:dyDescent="0.3">
      <c r="B136" s="79" t="s">
        <v>51</v>
      </c>
      <c r="C136" s="35">
        <v>50216025</v>
      </c>
      <c r="D136" s="34" t="s">
        <v>507</v>
      </c>
      <c r="E136" s="149">
        <v>1.0736619044244067</v>
      </c>
      <c r="F136" s="148">
        <f t="shared" si="7"/>
        <v>1.0736619044244067</v>
      </c>
    </row>
    <row r="137" spans="2:6" s="7" customFormat="1" ht="14.25" customHeight="1" x14ac:dyDescent="0.3">
      <c r="B137" s="119"/>
      <c r="C137" s="35">
        <v>50216032</v>
      </c>
      <c r="D137" s="34" t="s">
        <v>506</v>
      </c>
      <c r="E137" s="149">
        <v>1.5477463817027164</v>
      </c>
      <c r="F137" s="148">
        <f t="shared" si="7"/>
        <v>1.5477463817027164</v>
      </c>
    </row>
    <row r="138" spans="2:6" s="7" customFormat="1" ht="14.25" customHeight="1" x14ac:dyDescent="0.3">
      <c r="B138" s="78"/>
      <c r="C138" s="35">
        <v>50216040</v>
      </c>
      <c r="D138" s="34" t="s">
        <v>505</v>
      </c>
      <c r="E138" s="149">
        <v>2.5795773028378606</v>
      </c>
      <c r="F138" s="148">
        <f t="shared" si="7"/>
        <v>2.5795773028378606</v>
      </c>
    </row>
    <row r="139" spans="2:6" s="7" customFormat="1" ht="14.25" customHeight="1" x14ac:dyDescent="0.3">
      <c r="B139" s="77"/>
      <c r="C139" s="35">
        <v>50216050</v>
      </c>
      <c r="D139" s="34" t="s">
        <v>504</v>
      </c>
      <c r="E139" s="149">
        <v>3.7090138516479509</v>
      </c>
      <c r="F139" s="148">
        <f t="shared" si="7"/>
        <v>3.7090138516479509</v>
      </c>
    </row>
    <row r="140" spans="2:6" s="7" customFormat="1" ht="14.25" customHeight="1" x14ac:dyDescent="0.3">
      <c r="B140" s="77"/>
      <c r="C140" s="35">
        <v>50216063</v>
      </c>
      <c r="D140" s="34" t="s">
        <v>503</v>
      </c>
      <c r="E140" s="149">
        <v>5.2428165722542461</v>
      </c>
      <c r="F140" s="148">
        <f t="shared" si="7"/>
        <v>5.2428165722542461</v>
      </c>
    </row>
    <row r="141" spans="2:6" s="7" customFormat="1" ht="14.25" customHeight="1" x14ac:dyDescent="0.3">
      <c r="B141" s="77"/>
      <c r="C141" s="35">
        <v>50216075</v>
      </c>
      <c r="D141" s="34" t="s">
        <v>502</v>
      </c>
      <c r="E141" s="149">
        <v>10.876055655208276</v>
      </c>
      <c r="F141" s="148">
        <f t="shared" si="7"/>
        <v>10.876055655208276</v>
      </c>
    </row>
    <row r="142" spans="2:6" s="7" customFormat="1" ht="14.25" customHeight="1" x14ac:dyDescent="0.3">
      <c r="B142" s="77"/>
      <c r="C142" s="35">
        <v>50216090</v>
      </c>
      <c r="D142" s="34" t="s">
        <v>501</v>
      </c>
      <c r="E142" s="149">
        <v>19.995210012267524</v>
      </c>
      <c r="F142" s="148">
        <f t="shared" si="7"/>
        <v>19.995210012267524</v>
      </c>
    </row>
    <row r="143" spans="2:6" s="7" customFormat="1" ht="14.25" customHeight="1" x14ac:dyDescent="0.3">
      <c r="B143" s="77"/>
      <c r="C143" s="35">
        <v>50216110</v>
      </c>
      <c r="D143" s="34" t="s">
        <v>500</v>
      </c>
      <c r="E143" s="149">
        <v>29.225913658098136</v>
      </c>
      <c r="F143" s="148">
        <f t="shared" si="7"/>
        <v>29.225913658098133</v>
      </c>
    </row>
    <row r="144" spans="2:6" s="7" customFormat="1" ht="14.25" customHeight="1" x14ac:dyDescent="0.3">
      <c r="B144" s="77"/>
      <c r="C144" s="35">
        <v>50216125</v>
      </c>
      <c r="D144" s="34" t="s">
        <v>499</v>
      </c>
      <c r="E144" s="149">
        <v>47.952250510591369</v>
      </c>
      <c r="F144" s="148">
        <f t="shared" si="7"/>
        <v>47.952250510591369</v>
      </c>
    </row>
    <row r="145" spans="2:6" s="7" customFormat="1" ht="14.25" customHeight="1" x14ac:dyDescent="0.3">
      <c r="B145" s="77"/>
      <c r="C145" s="35">
        <v>50216140</v>
      </c>
      <c r="D145" s="34" t="s">
        <v>498</v>
      </c>
      <c r="E145" s="149">
        <v>78.293657056403163</v>
      </c>
      <c r="F145" s="148">
        <f t="shared" si="7"/>
        <v>78.293657056403163</v>
      </c>
    </row>
    <row r="146" spans="2:6" s="7" customFormat="1" ht="14.25" customHeight="1" x14ac:dyDescent="0.3">
      <c r="B146" s="77"/>
      <c r="C146" s="35">
        <v>50216160</v>
      </c>
      <c r="D146" s="34" t="s">
        <v>497</v>
      </c>
      <c r="E146" s="149">
        <v>86.018445303820315</v>
      </c>
      <c r="F146" s="148">
        <f t="shared" si="7"/>
        <v>86.018445303820315</v>
      </c>
    </row>
    <row r="147" spans="2:6" s="7" customFormat="1" ht="14.25" customHeight="1" x14ac:dyDescent="0.3">
      <c r="B147" s="77"/>
      <c r="C147" s="35">
        <v>50210200</v>
      </c>
      <c r="D147" s="34" t="s">
        <v>496</v>
      </c>
      <c r="E147" s="149">
        <v>127.65421733773304</v>
      </c>
      <c r="F147" s="148">
        <f t="shared" si="7"/>
        <v>127.65421733773304</v>
      </c>
    </row>
    <row r="148" spans="2:6" s="7" customFormat="1" ht="14.25" customHeight="1" x14ac:dyDescent="0.3">
      <c r="B148" s="77"/>
      <c r="C148" s="35">
        <v>50210225</v>
      </c>
      <c r="D148" s="34" t="s">
        <v>495</v>
      </c>
      <c r="E148" s="149">
        <v>271.24603930867511</v>
      </c>
      <c r="F148" s="148">
        <f t="shared" si="7"/>
        <v>271.24603930867511</v>
      </c>
    </row>
    <row r="149" spans="2:6" s="7" customFormat="1" ht="14.25" customHeight="1" x14ac:dyDescent="0.3">
      <c r="B149" s="77"/>
      <c r="C149" s="35">
        <v>50210250</v>
      </c>
      <c r="D149" s="34" t="s">
        <v>494</v>
      </c>
      <c r="E149" s="149">
        <v>552.7127822010267</v>
      </c>
      <c r="F149" s="148">
        <f t="shared" si="7"/>
        <v>552.7127822010267</v>
      </c>
    </row>
    <row r="150" spans="2:6" s="7" customFormat="1" ht="14.25" customHeight="1" x14ac:dyDescent="0.3">
      <c r="B150" s="77"/>
      <c r="C150" s="134">
        <v>50210280</v>
      </c>
      <c r="D150" s="133">
        <v>280</v>
      </c>
      <c r="E150" s="136" t="s">
        <v>0</v>
      </c>
      <c r="F150" s="135" t="s">
        <v>0</v>
      </c>
    </row>
    <row r="151" spans="2:6" s="7" customFormat="1" ht="14.25" customHeight="1" x14ac:dyDescent="0.3">
      <c r="B151" s="77"/>
      <c r="C151" s="35">
        <v>50210315</v>
      </c>
      <c r="D151" s="34" t="s">
        <v>493</v>
      </c>
      <c r="E151" s="149">
        <v>997.75</v>
      </c>
      <c r="F151" s="148">
        <f>E151*(100-$F$5)/100</f>
        <v>997.75</v>
      </c>
    </row>
    <row r="152" spans="2:6" s="7" customFormat="1" ht="14.25" customHeight="1" x14ac:dyDescent="0.3">
      <c r="B152" s="77"/>
      <c r="C152" s="134">
        <v>50206400</v>
      </c>
      <c r="D152" s="133">
        <v>400</v>
      </c>
      <c r="E152" s="136" t="s">
        <v>0</v>
      </c>
      <c r="F152" s="135" t="s">
        <v>0</v>
      </c>
    </row>
    <row r="153" spans="2:6" s="7" customFormat="1" ht="14.25" customHeight="1" thickBot="1" x14ac:dyDescent="0.35">
      <c r="B153" s="42"/>
      <c r="C153" s="76"/>
      <c r="D153" s="15"/>
      <c r="E153" s="160"/>
      <c r="F153" s="146"/>
    </row>
    <row r="154" spans="2:6" s="7" customFormat="1" ht="9.9" customHeight="1" thickBot="1" x14ac:dyDescent="0.35">
      <c r="B154" s="12"/>
      <c r="C154" s="55"/>
      <c r="D154" s="10"/>
      <c r="E154" s="144"/>
      <c r="F154" s="144"/>
    </row>
    <row r="155" spans="2:6" s="7" customFormat="1" ht="14.25" customHeight="1" x14ac:dyDescent="0.3">
      <c r="B155" s="52"/>
      <c r="C155" s="51"/>
      <c r="D155" s="50"/>
      <c r="E155" s="152"/>
      <c r="F155" s="142"/>
    </row>
    <row r="156" spans="2:6" s="7" customFormat="1" ht="14.25" customHeight="1" x14ac:dyDescent="0.3">
      <c r="B156" s="80"/>
      <c r="C156" s="39">
        <v>53216020</v>
      </c>
      <c r="D156" s="38" t="s">
        <v>97</v>
      </c>
      <c r="E156" s="151">
        <v>1.6543440000000003</v>
      </c>
      <c r="F156" s="150">
        <f t="shared" ref="F156:F173" si="8">E156*(100-$F$5)/100</f>
        <v>1.6543440000000005</v>
      </c>
    </row>
    <row r="157" spans="2:6" s="7" customFormat="1" ht="14.25" customHeight="1" x14ac:dyDescent="0.3">
      <c r="B157" s="79" t="s">
        <v>528</v>
      </c>
      <c r="C157" s="35">
        <v>53216220</v>
      </c>
      <c r="D157" s="34" t="s">
        <v>527</v>
      </c>
      <c r="E157" s="149">
        <v>1.8581400000000003</v>
      </c>
      <c r="F157" s="148">
        <f t="shared" si="8"/>
        <v>1.8581400000000001</v>
      </c>
    </row>
    <row r="158" spans="2:6" s="7" customFormat="1" ht="14.25" customHeight="1" x14ac:dyDescent="0.3">
      <c r="B158" s="79" t="s">
        <v>526</v>
      </c>
      <c r="C158" s="35">
        <v>53216025</v>
      </c>
      <c r="D158" s="34" t="s">
        <v>94</v>
      </c>
      <c r="E158" s="149">
        <v>1.8545069258239755</v>
      </c>
      <c r="F158" s="148">
        <f t="shared" si="8"/>
        <v>1.8545069258239755</v>
      </c>
    </row>
    <row r="159" spans="2:6" s="7" customFormat="1" ht="14.25" customHeight="1" x14ac:dyDescent="0.3">
      <c r="B159" s="78"/>
      <c r="C159" s="35">
        <v>53216032</v>
      </c>
      <c r="D159" s="34" t="s">
        <v>92</v>
      </c>
      <c r="E159" s="149">
        <v>2.3564787252951267</v>
      </c>
      <c r="F159" s="148">
        <f t="shared" si="8"/>
        <v>2.3564787252951267</v>
      </c>
    </row>
    <row r="160" spans="2:6" s="7" customFormat="1" ht="14.25" customHeight="1" x14ac:dyDescent="0.3">
      <c r="B160" s="77"/>
      <c r="C160" s="35">
        <v>53216040</v>
      </c>
      <c r="D160" s="34" t="s">
        <v>90</v>
      </c>
      <c r="E160" s="149">
        <v>3.7090138516479509</v>
      </c>
      <c r="F160" s="148">
        <f t="shared" si="8"/>
        <v>3.7090138516479509</v>
      </c>
    </row>
    <row r="161" spans="2:6" s="7" customFormat="1" ht="14.25" customHeight="1" x14ac:dyDescent="0.3">
      <c r="B161" s="77"/>
      <c r="C161" s="35">
        <v>53216520</v>
      </c>
      <c r="D161" s="34" t="s">
        <v>183</v>
      </c>
      <c r="E161" s="149">
        <v>8.3076840000000001</v>
      </c>
      <c r="F161" s="148">
        <f t="shared" si="8"/>
        <v>8.3076840000000001</v>
      </c>
    </row>
    <row r="162" spans="2:6" s="7" customFormat="1" ht="14.25" customHeight="1" x14ac:dyDescent="0.3">
      <c r="B162" s="77"/>
      <c r="C162" s="35">
        <v>53216525</v>
      </c>
      <c r="D162" s="34" t="s">
        <v>181</v>
      </c>
      <c r="E162" s="149">
        <v>8.3076840000000001</v>
      </c>
      <c r="F162" s="148">
        <f t="shared" si="8"/>
        <v>8.3076840000000001</v>
      </c>
    </row>
    <row r="163" spans="2:6" s="7" customFormat="1" ht="14.25" customHeight="1" x14ac:dyDescent="0.3">
      <c r="B163" s="77"/>
      <c r="C163" s="35">
        <v>53216532</v>
      </c>
      <c r="D163" s="34" t="s">
        <v>179</v>
      </c>
      <c r="E163" s="149">
        <v>8.3076840000000001</v>
      </c>
      <c r="F163" s="148">
        <f t="shared" si="8"/>
        <v>8.3076840000000001</v>
      </c>
    </row>
    <row r="164" spans="2:6" s="7" customFormat="1" ht="14.25" customHeight="1" x14ac:dyDescent="0.3">
      <c r="B164" s="77"/>
      <c r="C164" s="35">
        <v>53216050</v>
      </c>
      <c r="D164" s="34" t="s">
        <v>88</v>
      </c>
      <c r="E164" s="149">
        <v>5.3706240000000021</v>
      </c>
      <c r="F164" s="148">
        <f t="shared" si="8"/>
        <v>5.370624000000003</v>
      </c>
    </row>
    <row r="165" spans="2:6" s="7" customFormat="1" ht="14.25" customHeight="1" x14ac:dyDescent="0.3">
      <c r="B165" s="77"/>
      <c r="C165" s="35">
        <v>53216620</v>
      </c>
      <c r="D165" s="34" t="s">
        <v>525</v>
      </c>
      <c r="E165" s="149">
        <v>12.983004000000003</v>
      </c>
      <c r="F165" s="148">
        <f t="shared" si="8"/>
        <v>12.983004000000003</v>
      </c>
    </row>
    <row r="166" spans="2:6" s="7" customFormat="1" ht="14.25" customHeight="1" x14ac:dyDescent="0.3">
      <c r="B166" s="77"/>
      <c r="C166" s="35">
        <v>53216650</v>
      </c>
      <c r="D166" s="34" t="s">
        <v>173</v>
      </c>
      <c r="E166" s="149">
        <v>12.983004000000003</v>
      </c>
      <c r="F166" s="148">
        <f t="shared" si="8"/>
        <v>12.983004000000003</v>
      </c>
    </row>
    <row r="167" spans="2:6" s="7" customFormat="1" ht="14.25" customHeight="1" x14ac:dyDescent="0.3">
      <c r="B167" s="77"/>
      <c r="C167" s="35">
        <v>53216063</v>
      </c>
      <c r="D167" s="34" t="s">
        <v>7</v>
      </c>
      <c r="E167" s="149">
        <v>8.3076840000000001</v>
      </c>
      <c r="F167" s="148">
        <f t="shared" si="8"/>
        <v>8.3076840000000001</v>
      </c>
    </row>
    <row r="168" spans="2:6" s="7" customFormat="1" ht="14.25" customHeight="1" x14ac:dyDescent="0.3">
      <c r="B168" s="77"/>
      <c r="C168" s="35">
        <v>53216750</v>
      </c>
      <c r="D168" s="34" t="s">
        <v>524</v>
      </c>
      <c r="E168" s="149">
        <v>19.072908000000005</v>
      </c>
      <c r="F168" s="148">
        <f t="shared" si="8"/>
        <v>19.072908000000005</v>
      </c>
    </row>
    <row r="169" spans="2:6" s="7" customFormat="1" ht="14.25" customHeight="1" x14ac:dyDescent="0.3">
      <c r="B169" s="77"/>
      <c r="C169" s="35">
        <v>53216950</v>
      </c>
      <c r="D169" s="34" t="s">
        <v>523</v>
      </c>
      <c r="E169" s="149">
        <v>39.524436000000001</v>
      </c>
      <c r="F169" s="148">
        <f t="shared" si="8"/>
        <v>39.524436000000001</v>
      </c>
    </row>
    <row r="170" spans="2:6" s="7" customFormat="1" ht="14.25" customHeight="1" x14ac:dyDescent="0.3">
      <c r="B170" s="77"/>
      <c r="C170" s="35">
        <v>53216090</v>
      </c>
      <c r="D170" s="34" t="s">
        <v>116</v>
      </c>
      <c r="E170" s="149">
        <v>39.524436000000001</v>
      </c>
      <c r="F170" s="148">
        <f t="shared" si="8"/>
        <v>39.524436000000001</v>
      </c>
    </row>
    <row r="171" spans="2:6" s="7" customFormat="1" ht="14.25" customHeight="1" x14ac:dyDescent="0.3">
      <c r="B171" s="77"/>
      <c r="C171" s="35">
        <v>53216150</v>
      </c>
      <c r="D171" s="34" t="s">
        <v>522</v>
      </c>
      <c r="E171" s="149">
        <v>28.891080000000006</v>
      </c>
      <c r="F171" s="148">
        <f t="shared" si="8"/>
        <v>28.891080000000006</v>
      </c>
    </row>
    <row r="172" spans="2:6" s="7" customFormat="1" ht="14.25" customHeight="1" x14ac:dyDescent="0.3">
      <c r="B172" s="77"/>
      <c r="C172" s="35">
        <v>53216163</v>
      </c>
      <c r="D172" s="34" t="s">
        <v>521</v>
      </c>
      <c r="E172" s="149">
        <v>28.891080000000006</v>
      </c>
      <c r="F172" s="148">
        <f t="shared" si="8"/>
        <v>28.891080000000006</v>
      </c>
    </row>
    <row r="173" spans="2:6" s="7" customFormat="1" ht="14.25" customHeight="1" x14ac:dyDescent="0.3">
      <c r="B173" s="77"/>
      <c r="C173" s="35">
        <v>53216110</v>
      </c>
      <c r="D173" s="34" t="s">
        <v>114</v>
      </c>
      <c r="E173" s="149">
        <v>28.891080000000006</v>
      </c>
      <c r="F173" s="148">
        <f t="shared" si="8"/>
        <v>28.891080000000006</v>
      </c>
    </row>
    <row r="174" spans="2:6" s="7" customFormat="1" ht="14.25" customHeight="1" thickBot="1" x14ac:dyDescent="0.35">
      <c r="B174" s="42"/>
      <c r="C174" s="76"/>
      <c r="D174" s="15"/>
      <c r="E174" s="147"/>
      <c r="F174" s="146"/>
    </row>
    <row r="175" spans="2:6" s="7" customFormat="1" ht="9.9" customHeight="1" thickBot="1" x14ac:dyDescent="0.35">
      <c r="B175" s="12"/>
      <c r="C175" s="55"/>
      <c r="D175" s="10"/>
      <c r="E175" s="145"/>
      <c r="F175" s="144"/>
    </row>
    <row r="176" spans="2:6" s="7" customFormat="1" ht="14.25" customHeight="1" x14ac:dyDescent="0.3">
      <c r="B176" s="52"/>
      <c r="C176" s="51"/>
      <c r="D176" s="50"/>
      <c r="E176" s="143"/>
      <c r="F176" s="142"/>
    </row>
    <row r="177" spans="2:6" s="7" customFormat="1" ht="14.25" customHeight="1" x14ac:dyDescent="0.3">
      <c r="B177" s="80"/>
      <c r="C177" s="39">
        <v>52216020</v>
      </c>
      <c r="D177" s="38" t="s">
        <v>68</v>
      </c>
      <c r="E177" s="151">
        <v>2.37</v>
      </c>
      <c r="F177" s="150">
        <f t="shared" ref="F177:F185" si="9">E177*(100-$F$5)/100</f>
        <v>2.37</v>
      </c>
    </row>
    <row r="178" spans="2:6" s="7" customFormat="1" ht="14.25" customHeight="1" x14ac:dyDescent="0.3">
      <c r="B178" s="79" t="s">
        <v>520</v>
      </c>
      <c r="C178" s="35">
        <v>52216025</v>
      </c>
      <c r="D178" s="34" t="s">
        <v>65</v>
      </c>
      <c r="E178" s="149">
        <v>2.6214082861271231</v>
      </c>
      <c r="F178" s="148">
        <f t="shared" si="9"/>
        <v>2.6214082861271231</v>
      </c>
    </row>
    <row r="179" spans="2:6" s="7" customFormat="1" ht="14.25" customHeight="1" x14ac:dyDescent="0.3">
      <c r="B179" s="79" t="s">
        <v>519</v>
      </c>
      <c r="C179" s="35">
        <v>52216032</v>
      </c>
      <c r="D179" s="34" t="s">
        <v>62</v>
      </c>
      <c r="E179" s="149">
        <v>3.2070420521767993</v>
      </c>
      <c r="F179" s="148">
        <f t="shared" si="9"/>
        <v>3.2070420521767993</v>
      </c>
    </row>
    <row r="180" spans="2:6" s="7" customFormat="1" ht="14.25" customHeight="1" x14ac:dyDescent="0.3">
      <c r="B180" s="78"/>
      <c r="C180" s="35">
        <v>52216040</v>
      </c>
      <c r="D180" s="34" t="s">
        <v>60</v>
      </c>
      <c r="E180" s="149">
        <v>5.0057743336150908</v>
      </c>
      <c r="F180" s="148">
        <f t="shared" si="9"/>
        <v>5.0057743336150908</v>
      </c>
    </row>
    <row r="181" spans="2:6" s="7" customFormat="1" ht="14.25" customHeight="1" x14ac:dyDescent="0.3">
      <c r="B181" s="77"/>
      <c r="C181" s="35">
        <v>52216050</v>
      </c>
      <c r="D181" s="34" t="s">
        <v>58</v>
      </c>
      <c r="E181" s="149">
        <v>6.9021122427283297</v>
      </c>
      <c r="F181" s="148">
        <f t="shared" si="9"/>
        <v>6.9021122427283297</v>
      </c>
    </row>
    <row r="182" spans="2:6" s="7" customFormat="1" ht="14.25" customHeight="1" x14ac:dyDescent="0.3">
      <c r="B182" s="77"/>
      <c r="C182" s="35">
        <v>52216063</v>
      </c>
      <c r="D182" s="34" t="s">
        <v>56</v>
      </c>
      <c r="E182" s="149">
        <v>10.666900738761964</v>
      </c>
      <c r="F182" s="148">
        <f t="shared" si="9"/>
        <v>10.666900738761962</v>
      </c>
    </row>
    <row r="183" spans="2:6" s="7" customFormat="1" ht="14.25" customHeight="1" x14ac:dyDescent="0.3">
      <c r="B183" s="77"/>
      <c r="C183" s="35">
        <v>52216075</v>
      </c>
      <c r="D183" s="34" t="s">
        <v>141</v>
      </c>
      <c r="E183" s="149">
        <v>10.66120391224397</v>
      </c>
      <c r="F183" s="148">
        <f t="shared" si="9"/>
        <v>10.66120391224397</v>
      </c>
    </row>
    <row r="184" spans="2:6" s="7" customFormat="1" ht="14.25" customHeight="1" x14ac:dyDescent="0.3">
      <c r="B184" s="77"/>
      <c r="C184" s="35">
        <v>52216090</v>
      </c>
      <c r="D184" s="34" t="s">
        <v>139</v>
      </c>
      <c r="E184" s="149">
        <v>41.119856573345139</v>
      </c>
      <c r="F184" s="148">
        <f t="shared" si="9"/>
        <v>41.119856573345139</v>
      </c>
    </row>
    <row r="185" spans="2:6" s="7" customFormat="1" ht="14.25" customHeight="1" x14ac:dyDescent="0.3">
      <c r="B185" s="77"/>
      <c r="C185" s="35">
        <v>52216110</v>
      </c>
      <c r="D185" s="34" t="s">
        <v>137</v>
      </c>
      <c r="E185" s="149">
        <v>75.239995276287004</v>
      </c>
      <c r="F185" s="148">
        <f t="shared" si="9"/>
        <v>75.239995276287004</v>
      </c>
    </row>
    <row r="186" spans="2:6" s="7" customFormat="1" ht="14.25" customHeight="1" thickBot="1" x14ac:dyDescent="0.35">
      <c r="B186" s="42"/>
      <c r="C186" s="76"/>
      <c r="D186" s="15"/>
      <c r="E186" s="147"/>
      <c r="F186" s="146"/>
    </row>
    <row r="187" spans="2:6" s="7" customFormat="1" ht="9.9" customHeight="1" thickBot="1" x14ac:dyDescent="0.35">
      <c r="B187" s="12"/>
      <c r="C187" s="55"/>
      <c r="D187" s="10"/>
      <c r="E187" s="145"/>
      <c r="F187" s="144"/>
    </row>
    <row r="188" spans="2:6" s="7" customFormat="1" ht="14.25" customHeight="1" x14ac:dyDescent="0.3">
      <c r="B188" s="52"/>
      <c r="C188" s="51"/>
      <c r="D188" s="50"/>
      <c r="E188" s="143"/>
      <c r="F188" s="142"/>
    </row>
    <row r="189" spans="2:6" s="7" customFormat="1" ht="14.25" customHeight="1" x14ac:dyDescent="0.3">
      <c r="B189" s="80"/>
      <c r="C189" s="39">
        <v>51016020</v>
      </c>
      <c r="D189" s="38">
        <v>20</v>
      </c>
      <c r="E189" s="151">
        <v>5.689013727339713</v>
      </c>
      <c r="F189" s="150">
        <f t="shared" ref="F189:F197" si="10">E189*(100-$F$5)/100</f>
        <v>5.6890137273397139</v>
      </c>
    </row>
    <row r="190" spans="2:6" s="7" customFormat="1" ht="14.25" customHeight="1" x14ac:dyDescent="0.3">
      <c r="B190" s="79" t="s">
        <v>518</v>
      </c>
      <c r="C190" s="35">
        <v>51016025</v>
      </c>
      <c r="D190" s="34">
        <v>25</v>
      </c>
      <c r="E190" s="149">
        <v>6.5814080375106485</v>
      </c>
      <c r="F190" s="148">
        <f t="shared" si="10"/>
        <v>6.5814080375106485</v>
      </c>
    </row>
    <row r="191" spans="2:6" s="7" customFormat="1" ht="14.25" customHeight="1" x14ac:dyDescent="0.3">
      <c r="B191" s="79" t="s">
        <v>51</v>
      </c>
      <c r="C191" s="35">
        <v>51016032</v>
      </c>
      <c r="D191" s="34">
        <v>32</v>
      </c>
      <c r="E191" s="149">
        <v>7.334365736717376</v>
      </c>
      <c r="F191" s="148">
        <f t="shared" si="10"/>
        <v>7.334365736717376</v>
      </c>
    </row>
    <row r="192" spans="2:6" s="7" customFormat="1" ht="14.25" customHeight="1" x14ac:dyDescent="0.3">
      <c r="B192" s="78"/>
      <c r="C192" s="35">
        <v>51016040</v>
      </c>
      <c r="D192" s="34">
        <v>40</v>
      </c>
      <c r="E192" s="149">
        <v>10.053379650519444</v>
      </c>
      <c r="F192" s="148">
        <f t="shared" si="10"/>
        <v>10.053379650519444</v>
      </c>
    </row>
    <row r="193" spans="2:6" s="7" customFormat="1" ht="14.25" customHeight="1" x14ac:dyDescent="0.3">
      <c r="B193" s="77"/>
      <c r="C193" s="35">
        <v>51016050</v>
      </c>
      <c r="D193" s="34">
        <v>50</v>
      </c>
      <c r="E193" s="149">
        <v>10.61112609437628</v>
      </c>
      <c r="F193" s="148">
        <f t="shared" si="10"/>
        <v>10.61112609437628</v>
      </c>
    </row>
    <row r="194" spans="2:6" s="7" customFormat="1" ht="14.25" customHeight="1" x14ac:dyDescent="0.3">
      <c r="B194" s="77"/>
      <c r="C194" s="35">
        <v>51016063</v>
      </c>
      <c r="D194" s="34">
        <v>63</v>
      </c>
      <c r="E194" s="149">
        <v>15.017323000845275</v>
      </c>
      <c r="F194" s="148">
        <f t="shared" si="10"/>
        <v>15.017323000845273</v>
      </c>
    </row>
    <row r="195" spans="2:6" s="7" customFormat="1" ht="14.25" customHeight="1" x14ac:dyDescent="0.3">
      <c r="B195" s="77"/>
      <c r="C195" s="35">
        <v>51016075</v>
      </c>
      <c r="D195" s="34">
        <v>75</v>
      </c>
      <c r="E195" s="149">
        <v>57.908024533435871</v>
      </c>
      <c r="F195" s="148">
        <f t="shared" si="10"/>
        <v>57.908024533435871</v>
      </c>
    </row>
    <row r="196" spans="2:6" s="7" customFormat="1" ht="14.25" customHeight="1" x14ac:dyDescent="0.3">
      <c r="B196" s="77"/>
      <c r="C196" s="35">
        <v>51016090</v>
      </c>
      <c r="D196" s="34">
        <v>90</v>
      </c>
      <c r="E196" s="149">
        <v>95.193374305265266</v>
      </c>
      <c r="F196" s="148">
        <f t="shared" si="10"/>
        <v>95.193374305265266</v>
      </c>
    </row>
    <row r="197" spans="2:6" s="7" customFormat="1" ht="14.25" customHeight="1" x14ac:dyDescent="0.3">
      <c r="B197" s="77"/>
      <c r="C197" s="35">
        <v>51016110</v>
      </c>
      <c r="D197" s="34">
        <v>110</v>
      </c>
      <c r="E197" s="149">
        <v>192.82688930240417</v>
      </c>
      <c r="F197" s="148">
        <f t="shared" si="10"/>
        <v>192.82688930240417</v>
      </c>
    </row>
    <row r="198" spans="2:6" s="7" customFormat="1" ht="14.25" customHeight="1" thickBot="1" x14ac:dyDescent="0.35">
      <c r="B198" s="42"/>
      <c r="C198" s="76"/>
      <c r="D198" s="15"/>
      <c r="E198" s="147"/>
      <c r="F198" s="146"/>
    </row>
    <row r="199" spans="2:6" s="7" customFormat="1" ht="9.9" customHeight="1" thickBot="1" x14ac:dyDescent="0.35">
      <c r="B199" s="12"/>
      <c r="C199" s="55"/>
      <c r="D199" s="10"/>
      <c r="E199" s="145"/>
      <c r="F199" s="144"/>
    </row>
    <row r="200" spans="2:6" s="7" customFormat="1" ht="14.25" customHeight="1" x14ac:dyDescent="0.3">
      <c r="B200" s="52"/>
      <c r="C200" s="51"/>
      <c r="D200" s="50"/>
      <c r="E200" s="143"/>
      <c r="F200" s="142"/>
    </row>
    <row r="201" spans="2:6" s="7" customFormat="1" ht="14.25" customHeight="1" x14ac:dyDescent="0.3">
      <c r="B201" s="80"/>
      <c r="C201" s="39">
        <v>51116020</v>
      </c>
      <c r="D201" s="38">
        <v>20</v>
      </c>
      <c r="E201" s="151">
        <v>3.7666301116501426</v>
      </c>
      <c r="F201" s="150">
        <f t="shared" ref="F201:F209" si="11">E201*(100-$F$5)/100</f>
        <v>3.7666301116501426</v>
      </c>
    </row>
    <row r="202" spans="2:6" s="7" customFormat="1" ht="14.25" customHeight="1" x14ac:dyDescent="0.3">
      <c r="B202" s="47" t="s">
        <v>517</v>
      </c>
      <c r="C202" s="35">
        <v>51116025</v>
      </c>
      <c r="D202" s="34">
        <v>25</v>
      </c>
      <c r="E202" s="149">
        <v>4.4847286581158166</v>
      </c>
      <c r="F202" s="148">
        <f t="shared" si="11"/>
        <v>4.4847286581158166</v>
      </c>
    </row>
    <row r="203" spans="2:6" s="7" customFormat="1" ht="14.25" customHeight="1" x14ac:dyDescent="0.3">
      <c r="B203" s="79" t="s">
        <v>51</v>
      </c>
      <c r="C203" s="35">
        <v>51116032</v>
      </c>
      <c r="D203" s="34">
        <v>32</v>
      </c>
      <c r="E203" s="149">
        <v>5.1350820586885053</v>
      </c>
      <c r="F203" s="148">
        <f t="shared" si="11"/>
        <v>5.1350820586885053</v>
      </c>
    </row>
    <row r="204" spans="2:6" s="7" customFormat="1" ht="14.25" customHeight="1" x14ac:dyDescent="0.3">
      <c r="B204" s="78"/>
      <c r="C204" s="35">
        <v>51116040</v>
      </c>
      <c r="D204" s="34">
        <v>40</v>
      </c>
      <c r="E204" s="149">
        <v>7.0048480853349773</v>
      </c>
      <c r="F204" s="148">
        <f t="shared" si="11"/>
        <v>7.0048480853349773</v>
      </c>
    </row>
    <row r="205" spans="2:6" s="7" customFormat="1" ht="14.25" customHeight="1" x14ac:dyDescent="0.3">
      <c r="B205" s="77"/>
      <c r="C205" s="35">
        <v>51116050</v>
      </c>
      <c r="D205" s="34" t="s">
        <v>504</v>
      </c>
      <c r="E205" s="149">
        <v>8.6849277034810832</v>
      </c>
      <c r="F205" s="148">
        <f t="shared" si="11"/>
        <v>8.6849277034810832</v>
      </c>
    </row>
    <row r="206" spans="2:6" s="7" customFormat="1" ht="14.25" customHeight="1" x14ac:dyDescent="0.3">
      <c r="B206" s="77"/>
      <c r="C206" s="35">
        <v>51116063</v>
      </c>
      <c r="D206" s="34">
        <v>63</v>
      </c>
      <c r="E206" s="149">
        <v>15.513638409494291</v>
      </c>
      <c r="F206" s="148">
        <f t="shared" si="11"/>
        <v>15.513638409494293</v>
      </c>
    </row>
    <row r="207" spans="2:6" s="7" customFormat="1" ht="14.25" customHeight="1" x14ac:dyDescent="0.3">
      <c r="B207" s="77"/>
      <c r="C207" s="35">
        <v>51116075</v>
      </c>
      <c r="D207" s="34">
        <v>75</v>
      </c>
      <c r="E207" s="149">
        <v>23.263683099652141</v>
      </c>
      <c r="F207" s="148">
        <f t="shared" si="11"/>
        <v>23.263683099652141</v>
      </c>
    </row>
    <row r="208" spans="2:6" s="7" customFormat="1" ht="14.25" customHeight="1" x14ac:dyDescent="0.3">
      <c r="B208" s="77"/>
      <c r="C208" s="35">
        <v>51116090</v>
      </c>
      <c r="D208" s="34">
        <v>90</v>
      </c>
      <c r="E208" s="149">
        <v>48.464877371843741</v>
      </c>
      <c r="F208" s="148">
        <f t="shared" si="11"/>
        <v>48.464877371843741</v>
      </c>
    </row>
    <row r="209" spans="2:6" s="7" customFormat="1" ht="14.25" customHeight="1" x14ac:dyDescent="0.3">
      <c r="B209" s="77"/>
      <c r="C209" s="35">
        <v>51116110</v>
      </c>
      <c r="D209" s="34">
        <v>110</v>
      </c>
      <c r="E209" s="149">
        <v>77.121074084577742</v>
      </c>
      <c r="F209" s="148">
        <f t="shared" si="11"/>
        <v>77.121074084577742</v>
      </c>
    </row>
    <row r="210" spans="2:6" s="7" customFormat="1" ht="14.25" customHeight="1" thickBot="1" x14ac:dyDescent="0.35">
      <c r="B210" s="42"/>
      <c r="C210" s="76"/>
      <c r="D210" s="15"/>
      <c r="E210" s="147"/>
      <c r="F210" s="146"/>
    </row>
    <row r="211" spans="2:6" s="7" customFormat="1" ht="9.9" customHeight="1" thickBot="1" x14ac:dyDescent="0.35">
      <c r="B211" s="12"/>
      <c r="C211" s="55"/>
      <c r="D211" s="10"/>
      <c r="E211" s="145"/>
      <c r="F211" s="144"/>
    </row>
    <row r="212" spans="2:6" s="7" customFormat="1" ht="14.25" customHeight="1" x14ac:dyDescent="0.3">
      <c r="B212" s="52"/>
      <c r="C212" s="51"/>
      <c r="D212" s="50"/>
      <c r="E212" s="143"/>
      <c r="F212" s="142"/>
    </row>
    <row r="213" spans="2:6" s="7" customFormat="1" ht="14.25" customHeight="1" x14ac:dyDescent="0.3">
      <c r="B213" s="80"/>
      <c r="C213" s="39">
        <v>54216220</v>
      </c>
      <c r="D213" s="38" t="s">
        <v>459</v>
      </c>
      <c r="E213" s="151">
        <v>1.2347640000000002</v>
      </c>
      <c r="F213" s="150">
        <f t="shared" ref="F213:F249" si="12">E213*(100-$F$5)/100</f>
        <v>1.2347640000000002</v>
      </c>
    </row>
    <row r="214" spans="2:6" s="7" customFormat="1" ht="14.25" customHeight="1" x14ac:dyDescent="0.3">
      <c r="B214" s="79" t="s">
        <v>516</v>
      </c>
      <c r="C214" s="35">
        <v>54216320</v>
      </c>
      <c r="D214" s="34" t="s">
        <v>458</v>
      </c>
      <c r="E214" s="149">
        <v>1.7262720000000003</v>
      </c>
      <c r="F214" s="148">
        <f t="shared" si="12"/>
        <v>1.7262720000000003</v>
      </c>
    </row>
    <row r="215" spans="2:6" s="7" customFormat="1" ht="14.25" customHeight="1" x14ac:dyDescent="0.3">
      <c r="B215" s="79" t="s">
        <v>51</v>
      </c>
      <c r="C215" s="35">
        <v>54216325</v>
      </c>
      <c r="D215" s="34" t="s">
        <v>457</v>
      </c>
      <c r="E215" s="149">
        <v>1.7262720000000003</v>
      </c>
      <c r="F215" s="148">
        <f t="shared" si="12"/>
        <v>1.7262720000000003</v>
      </c>
    </row>
    <row r="216" spans="2:6" s="7" customFormat="1" ht="14.25" customHeight="1" x14ac:dyDescent="0.3">
      <c r="B216" s="80"/>
      <c r="C216" s="35">
        <v>54216420</v>
      </c>
      <c r="D216" s="34" t="s">
        <v>456</v>
      </c>
      <c r="E216" s="149">
        <v>3.4525440000000005</v>
      </c>
      <c r="F216" s="148">
        <f t="shared" si="12"/>
        <v>3.4525440000000005</v>
      </c>
    </row>
    <row r="217" spans="2:6" s="7" customFormat="1" ht="14.25" customHeight="1" x14ac:dyDescent="0.3">
      <c r="B217" s="78"/>
      <c r="C217" s="35">
        <v>54216425</v>
      </c>
      <c r="D217" s="34" t="s">
        <v>455</v>
      </c>
      <c r="E217" s="149">
        <v>3.4525440000000005</v>
      </c>
      <c r="F217" s="148">
        <f t="shared" si="12"/>
        <v>3.4525440000000005</v>
      </c>
    </row>
    <row r="218" spans="2:6" s="7" customFormat="1" ht="14.25" customHeight="1" x14ac:dyDescent="0.3">
      <c r="B218" s="77"/>
      <c r="C218" s="35">
        <v>54216432</v>
      </c>
      <c r="D218" s="34" t="s">
        <v>454</v>
      </c>
      <c r="E218" s="149">
        <v>3.4525440000000005</v>
      </c>
      <c r="F218" s="148">
        <f t="shared" si="12"/>
        <v>3.4525440000000005</v>
      </c>
    </row>
    <row r="219" spans="2:6" s="7" customFormat="1" ht="14.25" customHeight="1" x14ac:dyDescent="0.3">
      <c r="B219" s="77"/>
      <c r="C219" s="35">
        <v>54216520</v>
      </c>
      <c r="D219" s="34" t="s">
        <v>453</v>
      </c>
      <c r="E219" s="149">
        <v>3.8481480000000006</v>
      </c>
      <c r="F219" s="148">
        <f t="shared" si="12"/>
        <v>3.8481480000000006</v>
      </c>
    </row>
    <row r="220" spans="2:6" s="7" customFormat="1" ht="14.25" customHeight="1" x14ac:dyDescent="0.3">
      <c r="B220" s="77"/>
      <c r="C220" s="35">
        <v>54216525</v>
      </c>
      <c r="D220" s="34" t="s">
        <v>452</v>
      </c>
      <c r="E220" s="149">
        <v>3.8481480000000006</v>
      </c>
      <c r="F220" s="148">
        <f t="shared" si="12"/>
        <v>3.8481480000000006</v>
      </c>
    </row>
    <row r="221" spans="2:6" s="7" customFormat="1" ht="14.25" customHeight="1" x14ac:dyDescent="0.3">
      <c r="B221" s="77"/>
      <c r="C221" s="35">
        <v>54216432</v>
      </c>
      <c r="D221" s="34" t="s">
        <v>451</v>
      </c>
      <c r="E221" s="149">
        <v>3.4525440000000005</v>
      </c>
      <c r="F221" s="148">
        <f t="shared" si="12"/>
        <v>3.4525440000000005</v>
      </c>
    </row>
    <row r="222" spans="2:6" s="7" customFormat="1" ht="14.25" customHeight="1" x14ac:dyDescent="0.3">
      <c r="B222" s="77"/>
      <c r="C222" s="35">
        <v>54216540</v>
      </c>
      <c r="D222" s="34" t="s">
        <v>450</v>
      </c>
      <c r="E222" s="149">
        <v>3.8479242867217276</v>
      </c>
      <c r="F222" s="148">
        <f t="shared" si="12"/>
        <v>3.8479242867217276</v>
      </c>
    </row>
    <row r="223" spans="2:6" s="7" customFormat="1" ht="14.25" customHeight="1" x14ac:dyDescent="0.3">
      <c r="B223" s="77"/>
      <c r="C223" s="35">
        <v>54216620</v>
      </c>
      <c r="D223" s="34" t="s">
        <v>515</v>
      </c>
      <c r="E223" s="149">
        <v>9.5385165417327364</v>
      </c>
      <c r="F223" s="148">
        <f t="shared" si="12"/>
        <v>9.5385165417327364</v>
      </c>
    </row>
    <row r="224" spans="2:6" s="7" customFormat="1" ht="14.25" customHeight="1" x14ac:dyDescent="0.3">
      <c r="B224" s="77"/>
      <c r="C224" s="35">
        <v>54216625</v>
      </c>
      <c r="D224" s="34" t="s">
        <v>514</v>
      </c>
      <c r="E224" s="149">
        <v>9.5385165417327364</v>
      </c>
      <c r="F224" s="148">
        <f t="shared" si="12"/>
        <v>9.5385165417327364</v>
      </c>
    </row>
    <row r="225" spans="2:6" s="7" customFormat="1" ht="14.25" customHeight="1" x14ac:dyDescent="0.3">
      <c r="B225" s="77"/>
      <c r="C225" s="35">
        <v>54216632</v>
      </c>
      <c r="D225" s="34" t="s">
        <v>449</v>
      </c>
      <c r="E225" s="149">
        <v>9.5385165417327364</v>
      </c>
      <c r="F225" s="148">
        <f t="shared" si="12"/>
        <v>9.5385165417327364</v>
      </c>
    </row>
    <row r="226" spans="2:6" s="7" customFormat="1" ht="14.25" customHeight="1" x14ac:dyDescent="0.3">
      <c r="B226" s="77"/>
      <c r="C226" s="35">
        <v>54216640</v>
      </c>
      <c r="D226" s="34" t="s">
        <v>448</v>
      </c>
      <c r="E226" s="149">
        <v>9.5423123787010571</v>
      </c>
      <c r="F226" s="148">
        <f t="shared" si="12"/>
        <v>9.5423123787010571</v>
      </c>
    </row>
    <row r="227" spans="2:6" s="7" customFormat="1" ht="14.25" customHeight="1" x14ac:dyDescent="0.3">
      <c r="B227" s="77"/>
      <c r="C227" s="35">
        <v>54216650</v>
      </c>
      <c r="D227" s="34" t="s">
        <v>447</v>
      </c>
      <c r="E227" s="149">
        <v>9.5423123787010571</v>
      </c>
      <c r="F227" s="148">
        <f t="shared" si="12"/>
        <v>9.5423123787010571</v>
      </c>
    </row>
    <row r="228" spans="2:6" s="7" customFormat="1" ht="14.25" customHeight="1" x14ac:dyDescent="0.3">
      <c r="B228" s="77"/>
      <c r="C228" s="35">
        <v>54216750</v>
      </c>
      <c r="D228" s="34" t="s">
        <v>445</v>
      </c>
      <c r="E228" s="149">
        <v>10.609380000000002</v>
      </c>
      <c r="F228" s="148">
        <f t="shared" si="12"/>
        <v>10.609380000000002</v>
      </c>
    </row>
    <row r="229" spans="2:6" s="7" customFormat="1" ht="14.25" customHeight="1" x14ac:dyDescent="0.3">
      <c r="B229" s="77"/>
      <c r="C229" s="35">
        <v>54216763</v>
      </c>
      <c r="D229" s="34" t="s">
        <v>444</v>
      </c>
      <c r="E229" s="149">
        <v>10.609380000000002</v>
      </c>
      <c r="F229" s="148">
        <f t="shared" si="12"/>
        <v>10.609380000000002</v>
      </c>
    </row>
    <row r="230" spans="2:6" s="7" customFormat="1" ht="14.25" customHeight="1" x14ac:dyDescent="0.3">
      <c r="B230" s="77"/>
      <c r="C230" s="35">
        <v>54216940</v>
      </c>
      <c r="D230" s="34" t="s">
        <v>513</v>
      </c>
      <c r="E230" s="149">
        <v>28.615549625198209</v>
      </c>
      <c r="F230" s="148">
        <f t="shared" si="12"/>
        <v>28.615549625198209</v>
      </c>
    </row>
    <row r="231" spans="2:6" s="7" customFormat="1" ht="14.25" customHeight="1" x14ac:dyDescent="0.3">
      <c r="B231" s="77"/>
      <c r="C231" s="35">
        <v>54216950</v>
      </c>
      <c r="D231" s="34" t="s">
        <v>443</v>
      </c>
      <c r="E231" s="149">
        <v>19.171876287715651</v>
      </c>
      <c r="F231" s="148">
        <f t="shared" si="12"/>
        <v>19.171876287715651</v>
      </c>
    </row>
    <row r="232" spans="2:6" s="7" customFormat="1" ht="14.25" customHeight="1" x14ac:dyDescent="0.3">
      <c r="B232" s="77"/>
      <c r="C232" s="35">
        <v>54216963</v>
      </c>
      <c r="D232" s="34" t="s">
        <v>442</v>
      </c>
      <c r="E232" s="149">
        <v>19.171876287715651</v>
      </c>
      <c r="F232" s="148">
        <f t="shared" si="12"/>
        <v>19.171876287715651</v>
      </c>
    </row>
    <row r="233" spans="2:6" s="7" customFormat="1" ht="14.25" customHeight="1" x14ac:dyDescent="0.3">
      <c r="B233" s="77"/>
      <c r="C233" s="35">
        <v>54216975</v>
      </c>
      <c r="D233" s="34" t="s">
        <v>441</v>
      </c>
      <c r="E233" s="149">
        <v>19.171876287715651</v>
      </c>
      <c r="F233" s="148">
        <f t="shared" si="12"/>
        <v>19.171876287715651</v>
      </c>
    </row>
    <row r="234" spans="2:6" s="7" customFormat="1" ht="14.25" customHeight="1" x14ac:dyDescent="0.3">
      <c r="B234" s="77"/>
      <c r="C234" s="35">
        <v>54216150</v>
      </c>
      <c r="D234" s="34" t="s">
        <v>440</v>
      </c>
      <c r="E234" s="149">
        <v>28.344569041626258</v>
      </c>
      <c r="F234" s="148">
        <f t="shared" si="12"/>
        <v>28.344569041626258</v>
      </c>
    </row>
    <row r="235" spans="2:6" s="7" customFormat="1" ht="14.25" customHeight="1" x14ac:dyDescent="0.3">
      <c r="B235" s="77"/>
      <c r="C235" s="35">
        <v>54216163</v>
      </c>
      <c r="D235" s="34" t="s">
        <v>439</v>
      </c>
      <c r="E235" s="149">
        <v>28.344569041626258</v>
      </c>
      <c r="F235" s="148">
        <f t="shared" si="12"/>
        <v>28.344569041626258</v>
      </c>
    </row>
    <row r="236" spans="2:6" s="7" customFormat="1" ht="14.25" customHeight="1" x14ac:dyDescent="0.3">
      <c r="B236" s="77"/>
      <c r="C236" s="35">
        <v>54216175</v>
      </c>
      <c r="D236" s="34" t="s">
        <v>438</v>
      </c>
      <c r="E236" s="149">
        <v>28.344569041626258</v>
      </c>
      <c r="F236" s="148">
        <f t="shared" si="12"/>
        <v>28.344569041626258</v>
      </c>
    </row>
    <row r="237" spans="2:6" s="7" customFormat="1" ht="14.25" customHeight="1" x14ac:dyDescent="0.3">
      <c r="B237" s="77"/>
      <c r="C237" s="35">
        <v>54216190</v>
      </c>
      <c r="D237" s="34" t="s">
        <v>437</v>
      </c>
      <c r="E237" s="149">
        <v>28.344569041626258</v>
      </c>
      <c r="F237" s="148">
        <f t="shared" si="12"/>
        <v>28.344569041626258</v>
      </c>
    </row>
    <row r="238" spans="2:6" s="7" customFormat="1" ht="14.25" customHeight="1" x14ac:dyDescent="0.3">
      <c r="B238" s="77"/>
      <c r="C238" s="35">
        <v>54216263</v>
      </c>
      <c r="D238" s="34" t="s">
        <v>512</v>
      </c>
      <c r="E238" s="149">
        <v>67.989999999999995</v>
      </c>
      <c r="F238" s="148">
        <f t="shared" si="12"/>
        <v>67.989999999999995</v>
      </c>
    </row>
    <row r="239" spans="2:6" s="7" customFormat="1" ht="14.25" customHeight="1" x14ac:dyDescent="0.3">
      <c r="B239" s="77"/>
      <c r="C239" s="35">
        <v>54216275</v>
      </c>
      <c r="D239" s="34" t="s">
        <v>436</v>
      </c>
      <c r="E239" s="149">
        <v>67.989999999999995</v>
      </c>
      <c r="F239" s="148">
        <f t="shared" si="12"/>
        <v>67.989999999999995</v>
      </c>
    </row>
    <row r="240" spans="2:6" s="7" customFormat="1" ht="14.25" customHeight="1" x14ac:dyDescent="0.3">
      <c r="B240" s="77"/>
      <c r="C240" s="35">
        <v>54216290</v>
      </c>
      <c r="D240" s="34" t="s">
        <v>435</v>
      </c>
      <c r="E240" s="149">
        <v>67.989028418202935</v>
      </c>
      <c r="F240" s="148">
        <f t="shared" si="12"/>
        <v>67.989028418202935</v>
      </c>
    </row>
    <row r="241" spans="2:8" s="7" customFormat="1" ht="14.25" customHeight="1" x14ac:dyDescent="0.3">
      <c r="B241" s="77"/>
      <c r="C241" s="35">
        <v>54216210</v>
      </c>
      <c r="D241" s="34" t="s">
        <v>434</v>
      </c>
      <c r="E241" s="149">
        <v>67.989028418202935</v>
      </c>
      <c r="F241" s="148">
        <f t="shared" si="12"/>
        <v>67.989028418202935</v>
      </c>
    </row>
    <row r="242" spans="2:8" s="7" customFormat="1" ht="14.25" customHeight="1" x14ac:dyDescent="0.3">
      <c r="B242" s="77"/>
      <c r="C242" s="35">
        <v>54216475</v>
      </c>
      <c r="D242" s="34" t="s">
        <v>511</v>
      </c>
      <c r="E242" s="149">
        <v>101.44158146016051</v>
      </c>
      <c r="F242" s="148">
        <f t="shared" si="12"/>
        <v>101.44158146016051</v>
      </c>
    </row>
    <row r="243" spans="2:8" s="7" customFormat="1" ht="14.25" customHeight="1" x14ac:dyDescent="0.3">
      <c r="B243" s="77"/>
      <c r="C243" s="35">
        <v>54216490</v>
      </c>
      <c r="D243" s="34" t="s">
        <v>433</v>
      </c>
      <c r="E243" s="149">
        <v>101.44158146016051</v>
      </c>
      <c r="F243" s="148">
        <f t="shared" si="12"/>
        <v>101.44158146016051</v>
      </c>
    </row>
    <row r="244" spans="2:8" s="7" customFormat="1" ht="14.25" customHeight="1" x14ac:dyDescent="0.3">
      <c r="B244" s="77"/>
      <c r="C244" s="35">
        <v>54216401</v>
      </c>
      <c r="D244" s="34" t="s">
        <v>432</v>
      </c>
      <c r="E244" s="149">
        <v>101.44158146016051</v>
      </c>
      <c r="F244" s="148">
        <f t="shared" si="12"/>
        <v>101.44158146016051</v>
      </c>
    </row>
    <row r="245" spans="2:8" s="7" customFormat="1" ht="14.25" customHeight="1" x14ac:dyDescent="0.3">
      <c r="B245" s="77"/>
      <c r="C245" s="35">
        <v>54216402</v>
      </c>
      <c r="D245" s="34" t="s">
        <v>431</v>
      </c>
      <c r="E245" s="149">
        <v>101.44158146016051</v>
      </c>
      <c r="F245" s="148">
        <f t="shared" si="12"/>
        <v>101.44158146016051</v>
      </c>
    </row>
    <row r="246" spans="2:8" s="7" customFormat="1" ht="14.25" customHeight="1" x14ac:dyDescent="0.3">
      <c r="B246" s="77"/>
      <c r="C246" s="35">
        <v>54216690</v>
      </c>
      <c r="D246" s="34" t="s">
        <v>430</v>
      </c>
      <c r="E246" s="149">
        <v>120.70830095212635</v>
      </c>
      <c r="F246" s="148">
        <f t="shared" si="12"/>
        <v>120.70830095212635</v>
      </c>
    </row>
    <row r="247" spans="2:8" s="7" customFormat="1" ht="14.25" customHeight="1" x14ac:dyDescent="0.3">
      <c r="B247" s="77"/>
      <c r="C247" s="35">
        <v>54216610</v>
      </c>
      <c r="D247" s="34" t="s">
        <v>429</v>
      </c>
      <c r="E247" s="149">
        <v>120.70830095212635</v>
      </c>
      <c r="F247" s="148">
        <f t="shared" si="12"/>
        <v>120.70830095212635</v>
      </c>
      <c r="H247" s="137"/>
    </row>
    <row r="248" spans="2:8" s="7" customFormat="1" ht="14.25" customHeight="1" x14ac:dyDescent="0.3">
      <c r="B248" s="77"/>
      <c r="C248" s="35">
        <v>54216602</v>
      </c>
      <c r="D248" s="34" t="s">
        <v>428</v>
      </c>
      <c r="E248" s="149">
        <v>120.70830095212635</v>
      </c>
      <c r="F248" s="148">
        <f t="shared" si="12"/>
        <v>120.70830095212635</v>
      </c>
    </row>
    <row r="249" spans="2:8" s="7" customFormat="1" ht="14.25" customHeight="1" x14ac:dyDescent="0.3">
      <c r="B249" s="77"/>
      <c r="C249" s="35">
        <v>54216604</v>
      </c>
      <c r="D249" s="34" t="s">
        <v>427</v>
      </c>
      <c r="E249" s="149">
        <v>120.70830095212635</v>
      </c>
      <c r="F249" s="148">
        <f t="shared" si="12"/>
        <v>120.70830095212635</v>
      </c>
    </row>
    <row r="250" spans="2:8" s="7" customFormat="1" ht="14.25" customHeight="1" x14ac:dyDescent="0.3">
      <c r="B250" s="77"/>
      <c r="C250" s="161">
        <v>54210290</v>
      </c>
      <c r="D250" s="34" t="s">
        <v>510</v>
      </c>
      <c r="E250" s="136" t="s">
        <v>0</v>
      </c>
      <c r="F250" s="135" t="s">
        <v>0</v>
      </c>
    </row>
    <row r="251" spans="2:8" s="7" customFormat="1" ht="14.25" customHeight="1" x14ac:dyDescent="0.3">
      <c r="B251" s="77"/>
      <c r="C251" s="161">
        <v>54210211</v>
      </c>
      <c r="D251" s="34" t="s">
        <v>465</v>
      </c>
      <c r="E251" s="136" t="s">
        <v>0</v>
      </c>
      <c r="F251" s="135" t="s">
        <v>0</v>
      </c>
    </row>
    <row r="252" spans="2:8" s="7" customFormat="1" ht="14.25" customHeight="1" x14ac:dyDescent="0.3">
      <c r="B252" s="77"/>
      <c r="C252" s="161">
        <v>54210212</v>
      </c>
      <c r="D252" s="34" t="s">
        <v>464</v>
      </c>
      <c r="E252" s="136" t="s">
        <v>0</v>
      </c>
      <c r="F252" s="135" t="s">
        <v>0</v>
      </c>
    </row>
    <row r="253" spans="2:8" s="7" customFormat="1" ht="14.25" customHeight="1" x14ac:dyDescent="0.3">
      <c r="B253" s="77"/>
      <c r="C253" s="161">
        <v>54210214</v>
      </c>
      <c r="D253" s="34" t="s">
        <v>463</v>
      </c>
      <c r="E253" s="136" t="s">
        <v>0</v>
      </c>
      <c r="F253" s="135" t="s">
        <v>0</v>
      </c>
    </row>
    <row r="254" spans="2:8" s="7" customFormat="1" ht="14.25" customHeight="1" x14ac:dyDescent="0.3">
      <c r="B254" s="77"/>
      <c r="C254" s="161">
        <v>54210216</v>
      </c>
      <c r="D254" s="34" t="s">
        <v>426</v>
      </c>
      <c r="E254" s="136" t="s">
        <v>0</v>
      </c>
      <c r="F254" s="135" t="s">
        <v>0</v>
      </c>
    </row>
    <row r="255" spans="2:8" s="7" customFormat="1" ht="14.25" customHeight="1" x14ac:dyDescent="0.3">
      <c r="B255" s="77"/>
      <c r="C255" s="161">
        <v>54210316</v>
      </c>
      <c r="D255" s="34" t="s">
        <v>509</v>
      </c>
      <c r="E255" s="149">
        <v>948.28</v>
      </c>
      <c r="F255" s="148">
        <f>E255*(100-$F$5)/100</f>
        <v>948.28</v>
      </c>
    </row>
    <row r="256" spans="2:8" s="7" customFormat="1" ht="14.25" customHeight="1" thickBot="1" x14ac:dyDescent="0.35">
      <c r="B256" s="42"/>
      <c r="C256" s="76"/>
      <c r="D256" s="15"/>
      <c r="E256" s="147"/>
      <c r="F256" s="146"/>
    </row>
    <row r="257" spans="2:6" s="7" customFormat="1" ht="9.9" customHeight="1" thickBot="1" x14ac:dyDescent="0.35">
      <c r="B257" s="12"/>
      <c r="C257" s="55"/>
      <c r="D257" s="10"/>
      <c r="E257" s="145"/>
      <c r="F257" s="144"/>
    </row>
    <row r="258" spans="2:6" s="7" customFormat="1" ht="14.25" customHeight="1" x14ac:dyDescent="0.3">
      <c r="B258" s="52"/>
      <c r="C258" s="51"/>
      <c r="D258" s="50"/>
      <c r="E258" s="143"/>
      <c r="F258" s="142"/>
    </row>
    <row r="259" spans="2:6" s="7" customFormat="1" ht="14.25" customHeight="1" x14ac:dyDescent="0.3">
      <c r="B259" s="80"/>
      <c r="C259" s="39">
        <v>50116016</v>
      </c>
      <c r="D259" s="38">
        <v>16</v>
      </c>
      <c r="E259" s="37">
        <v>1.1154928877136696</v>
      </c>
      <c r="F259" s="36">
        <f t="shared" ref="F259:F274" si="13">E259*(100-$F$5)/100</f>
        <v>1.1154928877136696</v>
      </c>
    </row>
    <row r="260" spans="2:6" s="7" customFormat="1" ht="14.25" customHeight="1" x14ac:dyDescent="0.3">
      <c r="B260" s="79" t="s">
        <v>480</v>
      </c>
      <c r="C260" s="35">
        <v>50116020</v>
      </c>
      <c r="D260" s="34" t="s">
        <v>508</v>
      </c>
      <c r="E260" s="33">
        <v>0.82267600468883106</v>
      </c>
      <c r="F260" s="32">
        <f t="shared" si="13"/>
        <v>0.82267600468883106</v>
      </c>
    </row>
    <row r="261" spans="2:6" s="7" customFormat="1" ht="14.25" customHeight="1" x14ac:dyDescent="0.3">
      <c r="B261" s="79" t="s">
        <v>51</v>
      </c>
      <c r="C261" s="35">
        <v>50116025</v>
      </c>
      <c r="D261" s="34" t="s">
        <v>507</v>
      </c>
      <c r="E261" s="33">
        <v>0.89239431017093551</v>
      </c>
      <c r="F261" s="32">
        <f t="shared" si="13"/>
        <v>0.89239431017093551</v>
      </c>
    </row>
    <row r="262" spans="2:6" s="7" customFormat="1" ht="14.25" customHeight="1" x14ac:dyDescent="0.3">
      <c r="B262" s="119"/>
      <c r="C262" s="35">
        <v>50116032</v>
      </c>
      <c r="D262" s="34" t="s">
        <v>506</v>
      </c>
      <c r="E262" s="33">
        <v>1.0736619044244067</v>
      </c>
      <c r="F262" s="32">
        <f t="shared" si="13"/>
        <v>1.0736619044244067</v>
      </c>
    </row>
    <row r="263" spans="2:6" s="7" customFormat="1" ht="14.25" customHeight="1" x14ac:dyDescent="0.3">
      <c r="B263" s="78"/>
      <c r="C263" s="35">
        <v>50116040</v>
      </c>
      <c r="D263" s="34" t="s">
        <v>505</v>
      </c>
      <c r="E263" s="33">
        <v>1.5477463817027164</v>
      </c>
      <c r="F263" s="32">
        <f t="shared" si="13"/>
        <v>1.5477463817027164</v>
      </c>
    </row>
    <row r="264" spans="2:6" s="7" customFormat="1" ht="14.25" customHeight="1" x14ac:dyDescent="0.3">
      <c r="B264" s="77"/>
      <c r="C264" s="35">
        <v>50116050</v>
      </c>
      <c r="D264" s="34" t="s">
        <v>504</v>
      </c>
      <c r="E264" s="33">
        <v>2.0776055033667093</v>
      </c>
      <c r="F264" s="32">
        <f t="shared" si="13"/>
        <v>2.0776055033667093</v>
      </c>
    </row>
    <row r="265" spans="2:6" s="7" customFormat="1" ht="14.25" customHeight="1" x14ac:dyDescent="0.3">
      <c r="B265" s="77"/>
      <c r="C265" s="35">
        <v>50116063</v>
      </c>
      <c r="D265" s="34" t="s">
        <v>503</v>
      </c>
      <c r="E265" s="33">
        <v>3.0536617801161703</v>
      </c>
      <c r="F265" s="32">
        <f t="shared" si="13"/>
        <v>3.0536617801161703</v>
      </c>
    </row>
    <row r="266" spans="2:6" s="7" customFormat="1" ht="14.25" customHeight="1" x14ac:dyDescent="0.3">
      <c r="B266" s="77"/>
      <c r="C266" s="35">
        <v>50116075</v>
      </c>
      <c r="D266" s="34" t="s">
        <v>502</v>
      </c>
      <c r="E266" s="33">
        <v>6.3164784766786548</v>
      </c>
      <c r="F266" s="32">
        <f t="shared" si="13"/>
        <v>6.3164784766786548</v>
      </c>
    </row>
    <row r="267" spans="2:6" s="7" customFormat="1" ht="14.25" customHeight="1" x14ac:dyDescent="0.3">
      <c r="B267" s="77"/>
      <c r="C267" s="35">
        <v>50116090</v>
      </c>
      <c r="D267" s="34" t="s">
        <v>501</v>
      </c>
      <c r="E267" s="33">
        <v>8.1988727246954696</v>
      </c>
      <c r="F267" s="32">
        <f t="shared" si="13"/>
        <v>8.1988727246954696</v>
      </c>
    </row>
    <row r="268" spans="2:6" s="7" customFormat="1" ht="14.25" customHeight="1" x14ac:dyDescent="0.3">
      <c r="B268" s="77"/>
      <c r="C268" s="35">
        <v>50116110</v>
      </c>
      <c r="D268" s="34" t="s">
        <v>500</v>
      </c>
      <c r="E268" s="33">
        <v>13.567182246817502</v>
      </c>
      <c r="F268" s="32">
        <f t="shared" si="13"/>
        <v>13.567182246817502</v>
      </c>
    </row>
    <row r="269" spans="2:6" s="7" customFormat="1" ht="14.25" customHeight="1" x14ac:dyDescent="0.3">
      <c r="B269" s="77"/>
      <c r="C269" s="35">
        <v>50116125</v>
      </c>
      <c r="D269" s="34" t="s">
        <v>499</v>
      </c>
      <c r="E269" s="33">
        <v>20.817886016956351</v>
      </c>
      <c r="F269" s="32">
        <f t="shared" si="13"/>
        <v>20.817886016956351</v>
      </c>
    </row>
    <row r="270" spans="2:6" s="7" customFormat="1" ht="14.25" customHeight="1" x14ac:dyDescent="0.3">
      <c r="B270" s="77"/>
      <c r="C270" s="35">
        <v>50116140</v>
      </c>
      <c r="D270" s="34" t="s">
        <v>498</v>
      </c>
      <c r="E270" s="33">
        <v>30.843378345282957</v>
      </c>
      <c r="F270" s="32">
        <f t="shared" si="13"/>
        <v>30.843378345282957</v>
      </c>
    </row>
    <row r="271" spans="2:6" s="7" customFormat="1" ht="14.25" customHeight="1" x14ac:dyDescent="0.3">
      <c r="B271" s="77"/>
      <c r="C271" s="35">
        <v>50116160</v>
      </c>
      <c r="D271" s="34" t="s">
        <v>497</v>
      </c>
      <c r="E271" s="33">
        <v>41.719434000491241</v>
      </c>
      <c r="F271" s="32">
        <f t="shared" si="13"/>
        <v>41.719434000491241</v>
      </c>
    </row>
    <row r="272" spans="2:6" s="7" customFormat="1" ht="14.25" customHeight="1" x14ac:dyDescent="0.3">
      <c r="B272" s="77"/>
      <c r="C272" s="35">
        <v>50110200</v>
      </c>
      <c r="D272" s="34" t="s">
        <v>496</v>
      </c>
      <c r="E272" s="33">
        <v>62.439714389772639</v>
      </c>
      <c r="F272" s="32">
        <f t="shared" si="13"/>
        <v>62.439714389772647</v>
      </c>
    </row>
    <row r="273" spans="2:6" s="7" customFormat="1" ht="14.25" customHeight="1" x14ac:dyDescent="0.3">
      <c r="B273" s="77"/>
      <c r="C273" s="35">
        <v>50110225</v>
      </c>
      <c r="D273" s="34" t="s">
        <v>495</v>
      </c>
      <c r="E273" s="33">
        <v>144.30294868685957</v>
      </c>
      <c r="F273" s="32">
        <f t="shared" si="13"/>
        <v>144.30294868685957</v>
      </c>
    </row>
    <row r="274" spans="2:6" s="7" customFormat="1" ht="14.25" customHeight="1" x14ac:dyDescent="0.3">
      <c r="B274" s="77"/>
      <c r="C274" s="35">
        <v>50110250</v>
      </c>
      <c r="D274" s="34" t="s">
        <v>494</v>
      </c>
      <c r="E274" s="33">
        <v>271.32970127525368</v>
      </c>
      <c r="F274" s="32">
        <f t="shared" si="13"/>
        <v>271.32970127525368</v>
      </c>
    </row>
    <row r="275" spans="2:6" s="7" customFormat="1" ht="14.25" customHeight="1" x14ac:dyDescent="0.3">
      <c r="B275" s="77"/>
      <c r="C275" s="134">
        <v>50110280</v>
      </c>
      <c r="D275" s="133">
        <v>280</v>
      </c>
      <c r="E275" s="132" t="s">
        <v>0</v>
      </c>
      <c r="F275" s="131" t="s">
        <v>0</v>
      </c>
    </row>
    <row r="276" spans="2:6" s="7" customFormat="1" ht="14.25" customHeight="1" x14ac:dyDescent="0.3">
      <c r="B276" s="77"/>
      <c r="C276" s="35">
        <v>50110315</v>
      </c>
      <c r="D276" s="34" t="s">
        <v>493</v>
      </c>
      <c r="E276" s="33">
        <v>380.44</v>
      </c>
      <c r="F276" s="32">
        <f>E276*(100-$F$5)/100</f>
        <v>380.44</v>
      </c>
    </row>
    <row r="277" spans="2:6" s="7" customFormat="1" ht="14.25" customHeight="1" x14ac:dyDescent="0.3">
      <c r="B277" s="77"/>
      <c r="C277" s="134">
        <v>50106400</v>
      </c>
      <c r="D277" s="133">
        <v>400</v>
      </c>
      <c r="E277" s="132" t="s">
        <v>0</v>
      </c>
      <c r="F277" s="131" t="s">
        <v>0</v>
      </c>
    </row>
    <row r="278" spans="2:6" s="7" customFormat="1" ht="14.25" customHeight="1" thickBot="1" x14ac:dyDescent="0.35">
      <c r="B278" s="42"/>
      <c r="C278" s="76"/>
      <c r="D278" s="15"/>
      <c r="E278" s="130"/>
      <c r="F278" s="74"/>
    </row>
    <row r="279" spans="2:6" s="7" customFormat="1" ht="9.9" customHeight="1" thickBot="1" x14ac:dyDescent="0.35">
      <c r="B279" s="174"/>
      <c r="C279" s="114"/>
      <c r="D279" s="20"/>
      <c r="E279" s="173"/>
      <c r="F279" s="173"/>
    </row>
    <row r="280" spans="2:6" s="7" customFormat="1" ht="14.25" customHeight="1" x14ac:dyDescent="0.3">
      <c r="B280" s="52"/>
      <c r="C280" s="51"/>
      <c r="D280" s="50"/>
      <c r="E280" s="143"/>
      <c r="F280" s="142"/>
    </row>
    <row r="281" spans="2:6" s="7" customFormat="1" ht="14.25" customHeight="1" x14ac:dyDescent="0.3">
      <c r="B281" s="79" t="s">
        <v>492</v>
      </c>
      <c r="C281" s="172" t="s">
        <v>491</v>
      </c>
      <c r="D281" s="38">
        <v>50</v>
      </c>
      <c r="E281" s="37">
        <v>2.38</v>
      </c>
      <c r="F281" s="36">
        <f>E281*(100-$F$5)/100</f>
        <v>2.38</v>
      </c>
    </row>
    <row r="282" spans="2:6" s="7" customFormat="1" ht="14.25" customHeight="1" x14ac:dyDescent="0.3">
      <c r="B282" s="79"/>
      <c r="C282" s="161" t="s">
        <v>490</v>
      </c>
      <c r="D282" s="34">
        <v>63</v>
      </c>
      <c r="E282" s="33">
        <v>3.81</v>
      </c>
      <c r="F282" s="32">
        <f>E282*(100-$F$5)/100</f>
        <v>3.81</v>
      </c>
    </row>
    <row r="283" spans="2:6" s="7" customFormat="1" ht="14.25" customHeight="1" x14ac:dyDescent="0.3">
      <c r="B283" s="79"/>
      <c r="C283" s="114"/>
      <c r="D283" s="20"/>
      <c r="E283" s="113"/>
      <c r="F283" s="171"/>
    </row>
    <row r="284" spans="2:6" s="7" customFormat="1" ht="14.25" customHeight="1" thickBot="1" x14ac:dyDescent="0.35">
      <c r="B284" s="42"/>
      <c r="C284" s="76"/>
      <c r="D284" s="15"/>
      <c r="E284" s="130"/>
      <c r="F284" s="74"/>
    </row>
    <row r="285" spans="2:6" s="7" customFormat="1" ht="9.9" customHeight="1" thickBot="1" x14ac:dyDescent="0.35">
      <c r="B285" s="12"/>
      <c r="C285" s="55"/>
      <c r="D285" s="10"/>
      <c r="E285" s="53"/>
      <c r="F285" s="53"/>
    </row>
    <row r="286" spans="2:6" s="7" customFormat="1" ht="14.25" customHeight="1" x14ac:dyDescent="0.3">
      <c r="B286" s="52"/>
      <c r="C286" s="51"/>
      <c r="D286" s="50"/>
      <c r="E286" s="139"/>
      <c r="F286" s="48"/>
    </row>
    <row r="287" spans="2:6" s="7" customFormat="1" ht="14.25" customHeight="1" x14ac:dyDescent="0.3">
      <c r="B287" s="80"/>
      <c r="C287" s="39">
        <v>53116016</v>
      </c>
      <c r="D287" s="38" t="s">
        <v>128</v>
      </c>
      <c r="E287" s="37">
        <v>1.1529291762604805</v>
      </c>
      <c r="F287" s="36">
        <f t="shared" ref="F287:F296" si="14">E287*(100-$F$5)/100</f>
        <v>1.1529291762604805</v>
      </c>
    </row>
    <row r="288" spans="2:6" s="7" customFormat="1" ht="14.25" customHeight="1" x14ac:dyDescent="0.3">
      <c r="B288" s="79" t="s">
        <v>480</v>
      </c>
      <c r="C288" s="35">
        <v>53116020</v>
      </c>
      <c r="D288" s="34" t="s">
        <v>97</v>
      </c>
      <c r="E288" s="33">
        <v>1.3664787874492452</v>
      </c>
      <c r="F288" s="32">
        <f t="shared" si="14"/>
        <v>1.3664787874492452</v>
      </c>
    </row>
    <row r="289" spans="2:6" s="7" customFormat="1" ht="14.25" customHeight="1" x14ac:dyDescent="0.3">
      <c r="B289" s="124" t="s">
        <v>489</v>
      </c>
      <c r="C289" s="35">
        <v>53116025</v>
      </c>
      <c r="D289" s="34" t="s">
        <v>94</v>
      </c>
      <c r="E289" s="33">
        <v>1.6035210260883996</v>
      </c>
      <c r="F289" s="32">
        <f t="shared" si="14"/>
        <v>1.6035210260883996</v>
      </c>
    </row>
    <row r="290" spans="2:6" s="7" customFormat="1" ht="14.25" customHeight="1" x14ac:dyDescent="0.3">
      <c r="B290" s="119"/>
      <c r="C290" s="35">
        <v>53116032</v>
      </c>
      <c r="D290" s="34" t="s">
        <v>92</v>
      </c>
      <c r="E290" s="33">
        <v>1.784788620341871</v>
      </c>
      <c r="F290" s="32">
        <f t="shared" si="14"/>
        <v>1.784788620341871</v>
      </c>
    </row>
    <row r="291" spans="2:6" s="7" customFormat="1" ht="14.25" customHeight="1" x14ac:dyDescent="0.3">
      <c r="B291" s="78"/>
      <c r="C291" s="35">
        <v>53116040</v>
      </c>
      <c r="D291" s="34" t="s">
        <v>90</v>
      </c>
      <c r="E291" s="33">
        <v>2.2867604198130222</v>
      </c>
      <c r="F291" s="32">
        <f t="shared" si="14"/>
        <v>2.2867604198130222</v>
      </c>
    </row>
    <row r="292" spans="2:6" s="7" customFormat="1" ht="14.25" customHeight="1" x14ac:dyDescent="0.3">
      <c r="B292" s="77"/>
      <c r="C292" s="35">
        <v>53116050</v>
      </c>
      <c r="D292" s="34" t="s">
        <v>88</v>
      </c>
      <c r="E292" s="33">
        <v>3.0536617801161703</v>
      </c>
      <c r="F292" s="32">
        <f t="shared" si="14"/>
        <v>3.0536617801161703</v>
      </c>
    </row>
    <row r="293" spans="2:6" s="7" customFormat="1" ht="14.25" customHeight="1" x14ac:dyDescent="0.3">
      <c r="B293" s="77"/>
      <c r="C293" s="35">
        <v>53116063</v>
      </c>
      <c r="D293" s="34" t="s">
        <v>7</v>
      </c>
      <c r="E293" s="33">
        <v>4.1691546678298392</v>
      </c>
      <c r="F293" s="32">
        <f t="shared" si="14"/>
        <v>4.1691546678298392</v>
      </c>
    </row>
    <row r="294" spans="2:6" s="7" customFormat="1" ht="14.25" customHeight="1" x14ac:dyDescent="0.3">
      <c r="B294" s="77"/>
      <c r="C294" s="35">
        <v>53116075</v>
      </c>
      <c r="D294" s="34" t="s">
        <v>118</v>
      </c>
      <c r="E294" s="33">
        <v>11.796337287572058</v>
      </c>
      <c r="F294" s="32">
        <f t="shared" si="14"/>
        <v>11.796337287572058</v>
      </c>
    </row>
    <row r="295" spans="2:6" s="7" customFormat="1" ht="14.25" customHeight="1" x14ac:dyDescent="0.3">
      <c r="B295" s="77"/>
      <c r="C295" s="35">
        <v>53116090</v>
      </c>
      <c r="D295" s="34" t="s">
        <v>116</v>
      </c>
      <c r="E295" s="33">
        <v>17.819998881225864</v>
      </c>
      <c r="F295" s="32">
        <f t="shared" si="14"/>
        <v>17.819998881225864</v>
      </c>
    </row>
    <row r="296" spans="2:6" s="7" customFormat="1" ht="14.25" customHeight="1" x14ac:dyDescent="0.3">
      <c r="B296" s="77"/>
      <c r="C296" s="35">
        <v>53116110</v>
      </c>
      <c r="D296" s="34" t="s">
        <v>114</v>
      </c>
      <c r="E296" s="33">
        <v>28.375350331216467</v>
      </c>
      <c r="F296" s="32">
        <f t="shared" si="14"/>
        <v>28.375350331216467</v>
      </c>
    </row>
    <row r="297" spans="2:6" s="7" customFormat="1" ht="14.25" customHeight="1" thickBot="1" x14ac:dyDescent="0.35">
      <c r="B297" s="42"/>
      <c r="C297" s="76"/>
      <c r="D297" s="15"/>
      <c r="E297" s="75"/>
      <c r="F297" s="74"/>
    </row>
    <row r="298" spans="2:6" s="7" customFormat="1" ht="9.9" customHeight="1" thickBot="1" x14ac:dyDescent="0.35">
      <c r="B298" s="12"/>
      <c r="C298" s="55"/>
      <c r="D298" s="10"/>
      <c r="E298" s="54"/>
      <c r="F298" s="53"/>
    </row>
    <row r="299" spans="2:6" s="7" customFormat="1" ht="14.25" customHeight="1" x14ac:dyDescent="0.3">
      <c r="B299" s="52"/>
      <c r="C299" s="51"/>
      <c r="D299" s="50"/>
      <c r="E299" s="49"/>
      <c r="F299" s="48"/>
    </row>
    <row r="300" spans="2:6" s="7" customFormat="1" ht="14.25" customHeight="1" x14ac:dyDescent="0.3">
      <c r="B300" s="80"/>
      <c r="C300" s="108" t="s">
        <v>488</v>
      </c>
      <c r="D300" s="107" t="s">
        <v>128</v>
      </c>
      <c r="E300" s="24" t="s">
        <v>0</v>
      </c>
      <c r="F300" s="23" t="s">
        <v>0</v>
      </c>
    </row>
    <row r="301" spans="2:6" s="7" customFormat="1" ht="14.25" customHeight="1" x14ac:dyDescent="0.3">
      <c r="B301" s="79" t="s">
        <v>487</v>
      </c>
      <c r="C301" s="35" t="s">
        <v>486</v>
      </c>
      <c r="D301" s="34" t="s">
        <v>97</v>
      </c>
      <c r="E301" s="33">
        <v>1.9242252313060793</v>
      </c>
      <c r="F301" s="32">
        <f t="shared" ref="F301:F306" si="15">E301*(100-$F$5)/100</f>
        <v>1.924225231306079</v>
      </c>
    </row>
    <row r="302" spans="2:6" s="7" customFormat="1" ht="14.25" customHeight="1" x14ac:dyDescent="0.3">
      <c r="B302" s="79" t="s">
        <v>96</v>
      </c>
      <c r="C302" s="35" t="s">
        <v>485</v>
      </c>
      <c r="D302" s="34" t="s">
        <v>94</v>
      </c>
      <c r="E302" s="33">
        <v>2.2728167587166017</v>
      </c>
      <c r="F302" s="32">
        <f t="shared" si="15"/>
        <v>2.2728167587166017</v>
      </c>
    </row>
    <row r="303" spans="2:6" s="7" customFormat="1" ht="14.25" customHeight="1" x14ac:dyDescent="0.3">
      <c r="B303" s="79"/>
      <c r="C303" s="35" t="s">
        <v>484</v>
      </c>
      <c r="D303" s="34" t="s">
        <v>92</v>
      </c>
      <c r="E303" s="33">
        <v>2.6632392694163856</v>
      </c>
      <c r="F303" s="32">
        <f t="shared" si="15"/>
        <v>2.6632392694163856</v>
      </c>
    </row>
    <row r="304" spans="2:6" s="7" customFormat="1" ht="14.25" customHeight="1" x14ac:dyDescent="0.3">
      <c r="B304" s="77"/>
      <c r="C304" s="35" t="s">
        <v>483</v>
      </c>
      <c r="D304" s="34" t="s">
        <v>90</v>
      </c>
      <c r="E304" s="33">
        <v>3.4719716130087961</v>
      </c>
      <c r="F304" s="32">
        <f t="shared" si="15"/>
        <v>3.4719716130087961</v>
      </c>
    </row>
    <row r="305" spans="2:6" s="7" customFormat="1" ht="14.25" customHeight="1" x14ac:dyDescent="0.3">
      <c r="B305" s="77"/>
      <c r="C305" s="35" t="s">
        <v>482</v>
      </c>
      <c r="D305" s="34" t="s">
        <v>88</v>
      </c>
      <c r="E305" s="33">
        <v>5.7447883717253978</v>
      </c>
      <c r="F305" s="32">
        <f t="shared" si="15"/>
        <v>5.7447883717253978</v>
      </c>
    </row>
    <row r="306" spans="2:6" s="7" customFormat="1" ht="14.25" customHeight="1" x14ac:dyDescent="0.3">
      <c r="B306" s="77"/>
      <c r="C306" s="35" t="s">
        <v>481</v>
      </c>
      <c r="D306" s="34" t="s">
        <v>7</v>
      </c>
      <c r="E306" s="33">
        <v>8.4080276411417838</v>
      </c>
      <c r="F306" s="32">
        <f t="shared" si="15"/>
        <v>8.4080276411417838</v>
      </c>
    </row>
    <row r="307" spans="2:6" s="7" customFormat="1" ht="14.25" customHeight="1" thickBot="1" x14ac:dyDescent="0.35">
      <c r="B307" s="42"/>
      <c r="C307" s="76"/>
      <c r="D307" s="76"/>
      <c r="E307" s="76"/>
      <c r="F307" s="170"/>
    </row>
    <row r="308" spans="2:6" s="7" customFormat="1" ht="9.9" customHeight="1" thickBot="1" x14ac:dyDescent="0.35">
      <c r="B308" s="12"/>
      <c r="C308" s="55"/>
      <c r="D308" s="55"/>
      <c r="E308" s="55"/>
      <c r="F308" s="55"/>
    </row>
    <row r="309" spans="2:6" s="7" customFormat="1" ht="14.25" customHeight="1" x14ac:dyDescent="0.3">
      <c r="B309" s="52"/>
      <c r="C309" s="51"/>
      <c r="D309" s="51"/>
      <c r="E309" s="51"/>
      <c r="F309" s="169"/>
    </row>
    <row r="310" spans="2:6" s="7" customFormat="1" ht="14.25" customHeight="1" x14ac:dyDescent="0.3">
      <c r="B310" s="80"/>
      <c r="C310" s="39">
        <v>52116016</v>
      </c>
      <c r="D310" s="38" t="s">
        <v>150</v>
      </c>
      <c r="E310" s="37">
        <v>2.3564787252951267</v>
      </c>
      <c r="F310" s="36">
        <f t="shared" ref="F310:F319" si="16">E310*(100-$F$5)/100</f>
        <v>2.3564787252951267</v>
      </c>
    </row>
    <row r="311" spans="2:6" s="7" customFormat="1" ht="14.25" customHeight="1" x14ac:dyDescent="0.3">
      <c r="B311" s="79" t="s">
        <v>480</v>
      </c>
      <c r="C311" s="35">
        <v>52116020</v>
      </c>
      <c r="D311" s="34" t="s">
        <v>68</v>
      </c>
      <c r="E311" s="33">
        <v>1.6035210260883996</v>
      </c>
      <c r="F311" s="32">
        <f t="shared" si="16"/>
        <v>1.6035210260883996</v>
      </c>
    </row>
    <row r="312" spans="2:6" s="7" customFormat="1" ht="14.25" customHeight="1" x14ac:dyDescent="0.3">
      <c r="B312" s="124" t="s">
        <v>479</v>
      </c>
      <c r="C312" s="35">
        <v>52116025</v>
      </c>
      <c r="D312" s="34" t="s">
        <v>65</v>
      </c>
      <c r="E312" s="33">
        <v>1.9242252313060793</v>
      </c>
      <c r="F312" s="32">
        <f t="shared" si="16"/>
        <v>1.924225231306079</v>
      </c>
    </row>
    <row r="313" spans="2:6" s="7" customFormat="1" ht="14.25" customHeight="1" x14ac:dyDescent="0.3">
      <c r="B313" s="119"/>
      <c r="C313" s="35">
        <v>52116032</v>
      </c>
      <c r="D313" s="34" t="s">
        <v>62</v>
      </c>
      <c r="E313" s="33">
        <v>2.2449294365237593</v>
      </c>
      <c r="F313" s="32">
        <f t="shared" si="16"/>
        <v>2.2449294365237593</v>
      </c>
    </row>
    <row r="314" spans="2:6" s="7" customFormat="1" ht="14.25" customHeight="1" x14ac:dyDescent="0.3">
      <c r="B314" s="78"/>
      <c r="C314" s="35">
        <v>52116040</v>
      </c>
      <c r="D314" s="34" t="s">
        <v>60</v>
      </c>
      <c r="E314" s="33">
        <v>2.9002815080555409</v>
      </c>
      <c r="F314" s="32">
        <f t="shared" si="16"/>
        <v>2.9002815080555409</v>
      </c>
    </row>
    <row r="315" spans="2:6" s="7" customFormat="1" ht="14.25" customHeight="1" x14ac:dyDescent="0.3">
      <c r="B315" s="77"/>
      <c r="C315" s="35">
        <v>52116050</v>
      </c>
      <c r="D315" s="34" t="s">
        <v>58</v>
      </c>
      <c r="E315" s="33">
        <v>3.8902814459014223</v>
      </c>
      <c r="F315" s="32">
        <f t="shared" si="16"/>
        <v>3.8902814459014223</v>
      </c>
    </row>
    <row r="316" spans="2:6" s="7" customFormat="1" ht="14.25" customHeight="1" x14ac:dyDescent="0.3">
      <c r="B316" s="77"/>
      <c r="C316" s="35">
        <v>52116063</v>
      </c>
      <c r="D316" s="34" t="s">
        <v>56</v>
      </c>
      <c r="E316" s="33">
        <v>5.5774644385683461</v>
      </c>
      <c r="F316" s="32">
        <f t="shared" si="16"/>
        <v>5.5774644385683461</v>
      </c>
    </row>
    <row r="317" spans="2:6" s="7" customFormat="1" ht="14.25" customHeight="1" x14ac:dyDescent="0.3">
      <c r="B317" s="77"/>
      <c r="C317" s="35">
        <v>52116075</v>
      </c>
      <c r="D317" s="34" t="s">
        <v>141</v>
      </c>
      <c r="E317" s="33">
        <v>16.969435554344198</v>
      </c>
      <c r="F317" s="32">
        <f t="shared" si="16"/>
        <v>16.969435554344198</v>
      </c>
    </row>
    <row r="318" spans="2:6" s="7" customFormat="1" ht="14.25" customHeight="1" x14ac:dyDescent="0.3">
      <c r="B318" s="77"/>
      <c r="C318" s="35">
        <v>52116090</v>
      </c>
      <c r="D318" s="34" t="s">
        <v>139</v>
      </c>
      <c r="E318" s="33">
        <v>23.899435119265362</v>
      </c>
      <c r="F318" s="32">
        <f t="shared" si="16"/>
        <v>23.899435119265362</v>
      </c>
    </row>
    <row r="319" spans="2:6" s="7" customFormat="1" ht="14.25" customHeight="1" x14ac:dyDescent="0.3">
      <c r="B319" s="77"/>
      <c r="C319" s="35">
        <v>52116110</v>
      </c>
      <c r="D319" s="34" t="s">
        <v>137</v>
      </c>
      <c r="E319" s="33">
        <v>37.131969499768772</v>
      </c>
      <c r="F319" s="32">
        <f t="shared" si="16"/>
        <v>37.131969499768772</v>
      </c>
    </row>
    <row r="320" spans="2:6" s="7" customFormat="1" ht="14.25" customHeight="1" thickBot="1" x14ac:dyDescent="0.35">
      <c r="B320" s="42"/>
      <c r="C320" s="76"/>
      <c r="D320" s="15"/>
      <c r="E320" s="75"/>
      <c r="F320" s="74"/>
    </row>
    <row r="321" spans="2:6" s="7" customFormat="1" ht="9.9" customHeight="1" thickBot="1" x14ac:dyDescent="0.35">
      <c r="B321" s="12"/>
      <c r="C321" s="55"/>
      <c r="D321" s="10"/>
      <c r="E321" s="54"/>
      <c r="F321" s="53"/>
    </row>
    <row r="322" spans="2:6" s="7" customFormat="1" ht="14.25" customHeight="1" x14ac:dyDescent="0.3">
      <c r="B322" s="52"/>
      <c r="C322" s="51"/>
      <c r="D322" s="50"/>
      <c r="E322" s="49"/>
      <c r="F322" s="48"/>
    </row>
    <row r="323" spans="2:6" s="7" customFormat="1" ht="14.25" customHeight="1" x14ac:dyDescent="0.3">
      <c r="B323" s="80"/>
      <c r="C323" s="39">
        <v>507162520</v>
      </c>
      <c r="D323" s="38" t="s">
        <v>459</v>
      </c>
      <c r="E323" s="37">
        <v>0.92028163236377747</v>
      </c>
      <c r="F323" s="36">
        <f t="shared" ref="F323:F353" si="17">E323*(100-$F$5)/100</f>
        <v>0.92028163236377747</v>
      </c>
    </row>
    <row r="324" spans="2:6" s="7" customFormat="1" ht="14.25" customHeight="1" x14ac:dyDescent="0.3">
      <c r="B324" s="79" t="s">
        <v>478</v>
      </c>
      <c r="C324" s="35">
        <v>50716322025</v>
      </c>
      <c r="D324" s="34" t="s">
        <v>477</v>
      </c>
      <c r="E324" s="33">
        <v>0.94816895455661931</v>
      </c>
      <c r="F324" s="32">
        <f t="shared" si="17"/>
        <v>0.94816895455661931</v>
      </c>
    </row>
    <row r="325" spans="2:6" s="7" customFormat="1" ht="14.25" customHeight="1" x14ac:dyDescent="0.3">
      <c r="B325" s="79" t="s">
        <v>51</v>
      </c>
      <c r="C325" s="35">
        <v>507163225</v>
      </c>
      <c r="D325" s="34" t="s">
        <v>457</v>
      </c>
      <c r="E325" s="33">
        <v>0.94816895455661931</v>
      </c>
      <c r="F325" s="32">
        <f t="shared" si="17"/>
        <v>0.94816895455661931</v>
      </c>
    </row>
    <row r="326" spans="2:6" s="7" customFormat="1" ht="14.25" customHeight="1" x14ac:dyDescent="0.3">
      <c r="B326" s="78"/>
      <c r="C326" s="35">
        <v>507164025</v>
      </c>
      <c r="D326" s="34" t="s">
        <v>455</v>
      </c>
      <c r="E326" s="33">
        <v>1.2409858375814571</v>
      </c>
      <c r="F326" s="32">
        <f t="shared" si="17"/>
        <v>1.2409858375814571</v>
      </c>
    </row>
    <row r="327" spans="2:6" s="7" customFormat="1" ht="14.25" customHeight="1" x14ac:dyDescent="0.3">
      <c r="B327" s="77"/>
      <c r="C327" s="35">
        <v>507164032</v>
      </c>
      <c r="D327" s="34" t="s">
        <v>454</v>
      </c>
      <c r="E327" s="33">
        <v>2.3983097085843892</v>
      </c>
      <c r="F327" s="32">
        <f t="shared" si="17"/>
        <v>2.3983097085843892</v>
      </c>
    </row>
    <row r="328" spans="2:6" s="7" customFormat="1" ht="14.25" customHeight="1" x14ac:dyDescent="0.3">
      <c r="B328" s="77"/>
      <c r="C328" s="35">
        <v>507165032</v>
      </c>
      <c r="D328" s="34" t="s">
        <v>451</v>
      </c>
      <c r="E328" s="33">
        <v>2.3976000000000002</v>
      </c>
      <c r="F328" s="32">
        <f t="shared" si="17"/>
        <v>2.3976000000000002</v>
      </c>
    </row>
    <row r="329" spans="2:6" s="7" customFormat="1" ht="14.25" customHeight="1" x14ac:dyDescent="0.3">
      <c r="B329" s="77"/>
      <c r="C329" s="35">
        <v>507165040</v>
      </c>
      <c r="D329" s="34" t="s">
        <v>450</v>
      </c>
      <c r="E329" s="33">
        <v>2.3976000000000002</v>
      </c>
      <c r="F329" s="32">
        <f t="shared" si="17"/>
        <v>2.3976000000000002</v>
      </c>
    </row>
    <row r="330" spans="2:6" s="7" customFormat="1" ht="14.25" customHeight="1" x14ac:dyDescent="0.3">
      <c r="B330" s="77"/>
      <c r="C330" s="35">
        <v>507166350</v>
      </c>
      <c r="D330" s="34" t="s">
        <v>447</v>
      </c>
      <c r="E330" s="33">
        <v>3.0929040000000008</v>
      </c>
      <c r="F330" s="32">
        <f t="shared" si="17"/>
        <v>3.0929040000000008</v>
      </c>
    </row>
    <row r="331" spans="2:6" s="7" customFormat="1" ht="14.25" customHeight="1" x14ac:dyDescent="0.3">
      <c r="B331" s="77"/>
      <c r="C331" s="35">
        <v>507167550</v>
      </c>
      <c r="D331" s="34" t="s">
        <v>445</v>
      </c>
      <c r="E331" s="33">
        <v>4.9510440000000013</v>
      </c>
      <c r="F331" s="32">
        <f t="shared" si="17"/>
        <v>4.9510440000000013</v>
      </c>
    </row>
    <row r="332" spans="2:6" s="7" customFormat="1" ht="14.25" customHeight="1" x14ac:dyDescent="0.3">
      <c r="B332" s="77"/>
      <c r="C332" s="35">
        <v>507167563</v>
      </c>
      <c r="D332" s="34" t="s">
        <v>444</v>
      </c>
      <c r="E332" s="33">
        <v>4.9510440000000013</v>
      </c>
      <c r="F332" s="32">
        <f t="shared" si="17"/>
        <v>4.9510440000000013</v>
      </c>
    </row>
    <row r="333" spans="2:6" s="7" customFormat="1" ht="14.25" customHeight="1" x14ac:dyDescent="0.3">
      <c r="B333" s="77"/>
      <c r="C333" s="35">
        <v>507169063</v>
      </c>
      <c r="D333" s="34" t="s">
        <v>442</v>
      </c>
      <c r="E333" s="33">
        <v>5.8261680000000009</v>
      </c>
      <c r="F333" s="32">
        <f t="shared" si="17"/>
        <v>5.8261680000000009</v>
      </c>
    </row>
    <row r="334" spans="2:6" s="7" customFormat="1" ht="14.25" customHeight="1" x14ac:dyDescent="0.3">
      <c r="B334" s="77"/>
      <c r="C334" s="35">
        <v>507169075</v>
      </c>
      <c r="D334" s="34" t="s">
        <v>441</v>
      </c>
      <c r="E334" s="33">
        <v>5.8261680000000009</v>
      </c>
      <c r="F334" s="32">
        <f t="shared" si="17"/>
        <v>5.8261680000000009</v>
      </c>
    </row>
    <row r="335" spans="2:6" s="7" customFormat="1" ht="14.25" customHeight="1" x14ac:dyDescent="0.3">
      <c r="B335" s="77"/>
      <c r="C335" s="35">
        <v>507161163</v>
      </c>
      <c r="D335" s="34" t="s">
        <v>439</v>
      </c>
      <c r="E335" s="33">
        <v>10.669320000000003</v>
      </c>
      <c r="F335" s="32">
        <f t="shared" si="17"/>
        <v>10.669320000000003</v>
      </c>
    </row>
    <row r="336" spans="2:6" s="7" customFormat="1" ht="14.25" customHeight="1" x14ac:dyDescent="0.3">
      <c r="B336" s="77"/>
      <c r="C336" s="35">
        <v>507161175</v>
      </c>
      <c r="D336" s="34" t="s">
        <v>438</v>
      </c>
      <c r="E336" s="33">
        <v>10.669320000000003</v>
      </c>
      <c r="F336" s="32">
        <f t="shared" si="17"/>
        <v>10.669320000000003</v>
      </c>
    </row>
    <row r="337" spans="2:6" s="7" customFormat="1" ht="14.25" customHeight="1" x14ac:dyDescent="0.3">
      <c r="B337" s="77"/>
      <c r="C337" s="35">
        <v>507161190</v>
      </c>
      <c r="D337" s="34" t="s">
        <v>437</v>
      </c>
      <c r="E337" s="33">
        <v>10.669320000000003</v>
      </c>
      <c r="F337" s="32">
        <f t="shared" si="17"/>
        <v>10.669320000000003</v>
      </c>
    </row>
    <row r="338" spans="2:6" s="7" customFormat="1" ht="14.25" customHeight="1" x14ac:dyDescent="0.3">
      <c r="B338" s="77"/>
      <c r="C338" s="35">
        <v>507126375</v>
      </c>
      <c r="D338" s="34" t="s">
        <v>476</v>
      </c>
      <c r="E338" s="33">
        <v>19.465350890603531</v>
      </c>
      <c r="F338" s="32">
        <f t="shared" si="17"/>
        <v>19.465350890603531</v>
      </c>
    </row>
    <row r="339" spans="2:6" s="7" customFormat="1" ht="14.25" customHeight="1" x14ac:dyDescent="0.3">
      <c r="B339" s="77"/>
      <c r="C339" s="35">
        <v>507127590</v>
      </c>
      <c r="D339" s="34" t="s">
        <v>475</v>
      </c>
      <c r="E339" s="33">
        <v>19.465350890603531</v>
      </c>
      <c r="F339" s="32">
        <f t="shared" si="17"/>
        <v>19.465350890603531</v>
      </c>
    </row>
    <row r="340" spans="2:6" s="7" customFormat="1" ht="14.25" customHeight="1" x14ac:dyDescent="0.3">
      <c r="B340" s="77"/>
      <c r="C340" s="35">
        <v>507129011</v>
      </c>
      <c r="D340" s="34" t="s">
        <v>474</v>
      </c>
      <c r="E340" s="33">
        <v>19.465350890603531</v>
      </c>
      <c r="F340" s="32">
        <f t="shared" si="17"/>
        <v>19.465350890603531</v>
      </c>
    </row>
    <row r="341" spans="2:6" s="7" customFormat="1" ht="14.25" customHeight="1" x14ac:dyDescent="0.3">
      <c r="B341" s="77"/>
      <c r="C341" s="35">
        <v>507121112</v>
      </c>
      <c r="D341" s="34" t="s">
        <v>473</v>
      </c>
      <c r="E341" s="33">
        <v>19.465350890603531</v>
      </c>
      <c r="F341" s="32">
        <f t="shared" si="17"/>
        <v>19.465350890603531</v>
      </c>
    </row>
    <row r="342" spans="2:6" s="7" customFormat="1" ht="14.25" customHeight="1" x14ac:dyDescent="0.3">
      <c r="B342" s="77"/>
      <c r="C342" s="35">
        <v>507147590</v>
      </c>
      <c r="D342" s="34" t="s">
        <v>472</v>
      </c>
      <c r="E342" s="33">
        <v>31.568448722296846</v>
      </c>
      <c r="F342" s="32">
        <f t="shared" si="17"/>
        <v>31.56844872229685</v>
      </c>
    </row>
    <row r="343" spans="2:6" s="7" customFormat="1" ht="14.25" customHeight="1" x14ac:dyDescent="0.3">
      <c r="B343" s="77"/>
      <c r="C343" s="35">
        <v>507149011</v>
      </c>
      <c r="D343" s="34" t="s">
        <v>471</v>
      </c>
      <c r="E343" s="33">
        <v>31.568448722296846</v>
      </c>
      <c r="F343" s="32">
        <f t="shared" si="17"/>
        <v>31.56844872229685</v>
      </c>
    </row>
    <row r="344" spans="2:6" s="7" customFormat="1" ht="14.25" customHeight="1" x14ac:dyDescent="0.3">
      <c r="B344" s="77"/>
      <c r="C344" s="35">
        <v>507141112</v>
      </c>
      <c r="D344" s="34" t="s">
        <v>470</v>
      </c>
      <c r="E344" s="33">
        <v>31.568448722296846</v>
      </c>
      <c r="F344" s="32">
        <f t="shared" si="17"/>
        <v>31.56844872229685</v>
      </c>
    </row>
    <row r="345" spans="2:6" s="7" customFormat="1" ht="14.25" customHeight="1" x14ac:dyDescent="0.3">
      <c r="B345" s="77"/>
      <c r="C345" s="35">
        <v>507140125</v>
      </c>
      <c r="D345" s="34" t="s">
        <v>431</v>
      </c>
      <c r="E345" s="33">
        <v>31.568448722296846</v>
      </c>
      <c r="F345" s="32">
        <f t="shared" si="17"/>
        <v>31.56844872229685</v>
      </c>
    </row>
    <row r="346" spans="2:6" s="7" customFormat="1" ht="14.25" customHeight="1" x14ac:dyDescent="0.3">
      <c r="B346" s="77"/>
      <c r="C346" s="35">
        <v>507167590</v>
      </c>
      <c r="D346" s="34" t="s">
        <v>469</v>
      </c>
      <c r="E346" s="33">
        <v>31.596336044489689</v>
      </c>
      <c r="F346" s="32">
        <f t="shared" si="17"/>
        <v>31.596336044489689</v>
      </c>
    </row>
    <row r="347" spans="2:6" s="7" customFormat="1" ht="14.25" customHeight="1" x14ac:dyDescent="0.3">
      <c r="B347" s="77"/>
      <c r="C347" s="35">
        <v>507169011</v>
      </c>
      <c r="D347" s="34" t="s">
        <v>468</v>
      </c>
      <c r="E347" s="33">
        <v>31.596336044489689</v>
      </c>
      <c r="F347" s="32">
        <f t="shared" si="17"/>
        <v>31.596336044489689</v>
      </c>
    </row>
    <row r="348" spans="2:6" s="7" customFormat="1" ht="14.25" customHeight="1" x14ac:dyDescent="0.3">
      <c r="B348" s="77"/>
      <c r="C348" s="35">
        <v>507161112</v>
      </c>
      <c r="D348" s="34" t="s">
        <v>467</v>
      </c>
      <c r="E348" s="33">
        <v>31.596336044489689</v>
      </c>
      <c r="F348" s="32">
        <f t="shared" si="17"/>
        <v>31.596336044489689</v>
      </c>
    </row>
    <row r="349" spans="2:6" s="7" customFormat="1" ht="14.25" customHeight="1" x14ac:dyDescent="0.3">
      <c r="B349" s="77"/>
      <c r="C349" s="35">
        <v>507161214</v>
      </c>
      <c r="D349" s="34" t="s">
        <v>466</v>
      </c>
      <c r="E349" s="33">
        <v>31.596336044489689</v>
      </c>
      <c r="F349" s="32">
        <f t="shared" si="17"/>
        <v>31.596336044489689</v>
      </c>
    </row>
    <row r="350" spans="2:6" s="7" customFormat="1" ht="14.25" customHeight="1" x14ac:dyDescent="0.3">
      <c r="B350" s="77"/>
      <c r="C350" s="35">
        <v>507102011</v>
      </c>
      <c r="D350" s="34" t="s">
        <v>465</v>
      </c>
      <c r="E350" s="33">
        <v>50.740982729875533</v>
      </c>
      <c r="F350" s="32">
        <f t="shared" si="17"/>
        <v>50.740982729875533</v>
      </c>
    </row>
    <row r="351" spans="2:6" s="7" customFormat="1" ht="14.25" customHeight="1" x14ac:dyDescent="0.3">
      <c r="B351" s="77"/>
      <c r="C351" s="35">
        <v>507102012</v>
      </c>
      <c r="D351" s="34" t="s">
        <v>464</v>
      </c>
      <c r="E351" s="33">
        <v>50.740982729875533</v>
      </c>
      <c r="F351" s="32">
        <f t="shared" si="17"/>
        <v>50.740982729875533</v>
      </c>
    </row>
    <row r="352" spans="2:6" s="7" customFormat="1" ht="14.25" customHeight="1" x14ac:dyDescent="0.3">
      <c r="B352" s="77"/>
      <c r="C352" s="35">
        <v>507102014</v>
      </c>
      <c r="D352" s="34" t="s">
        <v>463</v>
      </c>
      <c r="E352" s="33">
        <v>50.740982729875533</v>
      </c>
      <c r="F352" s="32">
        <f t="shared" si="17"/>
        <v>50.740982729875533</v>
      </c>
    </row>
    <row r="353" spans="2:6" s="7" customFormat="1" ht="14.25" customHeight="1" x14ac:dyDescent="0.3">
      <c r="B353" s="77"/>
      <c r="C353" s="35">
        <v>507102016</v>
      </c>
      <c r="D353" s="34" t="s">
        <v>426</v>
      </c>
      <c r="E353" s="33">
        <v>50.740982729875533</v>
      </c>
      <c r="F353" s="32">
        <f t="shared" si="17"/>
        <v>50.740982729875533</v>
      </c>
    </row>
    <row r="354" spans="2:6" s="7" customFormat="1" ht="14.25" customHeight="1" thickBot="1" x14ac:dyDescent="0.35">
      <c r="B354" s="42"/>
      <c r="C354" s="76"/>
      <c r="D354" s="15"/>
      <c r="E354" s="75"/>
      <c r="F354" s="74"/>
    </row>
    <row r="355" spans="2:6" s="7" customFormat="1" ht="9.9" customHeight="1" thickBot="1" x14ac:dyDescent="0.35">
      <c r="B355" s="12"/>
      <c r="C355" s="55"/>
      <c r="D355" s="10"/>
      <c r="E355" s="54"/>
      <c r="F355" s="53"/>
    </row>
    <row r="356" spans="2:6" s="7" customFormat="1" ht="14.25" customHeight="1" x14ac:dyDescent="0.3">
      <c r="B356" s="52"/>
      <c r="C356" s="51"/>
      <c r="D356" s="50"/>
      <c r="E356" s="49"/>
      <c r="F356" s="48"/>
    </row>
    <row r="357" spans="2:6" s="7" customFormat="1" ht="14.25" customHeight="1" x14ac:dyDescent="0.3">
      <c r="B357" s="80"/>
      <c r="C357" s="39">
        <v>517162016</v>
      </c>
      <c r="D357" s="38" t="s">
        <v>462</v>
      </c>
      <c r="E357" s="37">
        <v>0.52985912166399285</v>
      </c>
      <c r="F357" s="36">
        <f t="shared" ref="F357:F403" si="18">E357*(100-$F$5)/100</f>
        <v>0.52985912166399285</v>
      </c>
    </row>
    <row r="358" spans="2:6" s="7" customFormat="1" ht="14.25" customHeight="1" x14ac:dyDescent="0.3">
      <c r="B358" s="79" t="s">
        <v>461</v>
      </c>
      <c r="C358" s="35">
        <v>517162516</v>
      </c>
      <c r="D358" s="34" t="s">
        <v>460</v>
      </c>
      <c r="E358" s="33">
        <v>0.61352108824251816</v>
      </c>
      <c r="F358" s="32">
        <f t="shared" si="18"/>
        <v>0.61352108824251816</v>
      </c>
    </row>
    <row r="359" spans="2:6" s="7" customFormat="1" ht="14.25" customHeight="1" x14ac:dyDescent="0.3">
      <c r="B359" s="79" t="s">
        <v>51</v>
      </c>
      <c r="C359" s="35">
        <v>517162520</v>
      </c>
      <c r="D359" s="34" t="s">
        <v>459</v>
      </c>
      <c r="E359" s="33">
        <v>0.61352108824251816</v>
      </c>
      <c r="F359" s="32">
        <f t="shared" si="18"/>
        <v>0.61352108824251816</v>
      </c>
    </row>
    <row r="360" spans="2:6" s="7" customFormat="1" ht="14.25" customHeight="1" x14ac:dyDescent="0.3">
      <c r="B360" s="77"/>
      <c r="C360" s="35">
        <v>517163220</v>
      </c>
      <c r="D360" s="34" t="s">
        <v>458</v>
      </c>
      <c r="E360" s="33">
        <v>0.79478868249598933</v>
      </c>
      <c r="F360" s="32">
        <f t="shared" si="18"/>
        <v>0.79478868249598933</v>
      </c>
    </row>
    <row r="361" spans="2:6" s="7" customFormat="1" ht="14.25" customHeight="1" x14ac:dyDescent="0.3">
      <c r="B361" s="78"/>
      <c r="C361" s="35">
        <v>517163225</v>
      </c>
      <c r="D361" s="34" t="s">
        <v>457</v>
      </c>
      <c r="E361" s="33">
        <v>0.61352108824251816</v>
      </c>
      <c r="F361" s="32">
        <f t="shared" si="18"/>
        <v>0.61352108824251816</v>
      </c>
    </row>
    <row r="362" spans="2:6" s="7" customFormat="1" ht="14.25" customHeight="1" x14ac:dyDescent="0.3">
      <c r="B362" s="78"/>
      <c r="C362" s="35">
        <v>517164020</v>
      </c>
      <c r="D362" s="34" t="s">
        <v>456</v>
      </c>
      <c r="E362" s="33">
        <v>1.7290139759561876</v>
      </c>
      <c r="F362" s="32">
        <f t="shared" si="18"/>
        <v>1.7290139759561876</v>
      </c>
    </row>
    <row r="363" spans="2:6" s="7" customFormat="1" ht="14.25" customHeight="1" x14ac:dyDescent="0.3">
      <c r="B363" s="77"/>
      <c r="C363" s="35">
        <v>517164025</v>
      </c>
      <c r="D363" s="34" t="s">
        <v>455</v>
      </c>
      <c r="E363" s="33">
        <v>1.1712675320993526</v>
      </c>
      <c r="F363" s="32">
        <f t="shared" si="18"/>
        <v>1.1712675320993526</v>
      </c>
    </row>
    <row r="364" spans="2:6" s="7" customFormat="1" ht="14.25" customHeight="1" x14ac:dyDescent="0.3">
      <c r="B364" s="77"/>
      <c r="C364" s="35">
        <v>517164032</v>
      </c>
      <c r="D364" s="34" t="s">
        <v>454</v>
      </c>
      <c r="E364" s="33">
        <v>0.92028163236377747</v>
      </c>
      <c r="F364" s="32">
        <f t="shared" si="18"/>
        <v>0.92028163236377747</v>
      </c>
    </row>
    <row r="365" spans="2:6" s="7" customFormat="1" ht="14.25" customHeight="1" x14ac:dyDescent="0.3">
      <c r="B365" s="77"/>
      <c r="C365" s="35">
        <v>517165020</v>
      </c>
      <c r="D365" s="34" t="s">
        <v>453</v>
      </c>
      <c r="E365" s="33">
        <v>1.4919717373170329</v>
      </c>
      <c r="F365" s="32">
        <f t="shared" si="18"/>
        <v>1.4919717373170329</v>
      </c>
    </row>
    <row r="366" spans="2:6" s="7" customFormat="1" ht="14.25" customHeight="1" x14ac:dyDescent="0.3">
      <c r="B366" s="77"/>
      <c r="C366" s="35">
        <v>517165025</v>
      </c>
      <c r="D366" s="34" t="s">
        <v>452</v>
      </c>
      <c r="E366" s="33">
        <v>1.4919717373170329</v>
      </c>
      <c r="F366" s="32">
        <f t="shared" si="18"/>
        <v>1.4919717373170329</v>
      </c>
    </row>
    <row r="367" spans="2:6" s="7" customFormat="1" ht="14.25" customHeight="1" x14ac:dyDescent="0.3">
      <c r="B367" s="77"/>
      <c r="C367" s="35">
        <v>517165032</v>
      </c>
      <c r="D367" s="34" t="s">
        <v>451</v>
      </c>
      <c r="E367" s="33">
        <v>1.4919717373170329</v>
      </c>
      <c r="F367" s="32">
        <f t="shared" si="18"/>
        <v>1.4919717373170329</v>
      </c>
    </row>
    <row r="368" spans="2:6" s="7" customFormat="1" ht="14.25" customHeight="1" x14ac:dyDescent="0.3">
      <c r="B368" s="77"/>
      <c r="C368" s="35">
        <v>517165040</v>
      </c>
      <c r="D368" s="34" t="s">
        <v>450</v>
      </c>
      <c r="E368" s="33">
        <v>1.1712675320993526</v>
      </c>
      <c r="F368" s="32">
        <f t="shared" si="18"/>
        <v>1.1712675320993526</v>
      </c>
    </row>
    <row r="369" spans="2:6" s="7" customFormat="1" ht="14.25" customHeight="1" x14ac:dyDescent="0.3">
      <c r="B369" s="77"/>
      <c r="C369" s="35">
        <v>517166332</v>
      </c>
      <c r="D369" s="34" t="s">
        <v>449</v>
      </c>
      <c r="E369" s="33">
        <v>3.1233800855982743</v>
      </c>
      <c r="F369" s="32">
        <f t="shared" si="18"/>
        <v>3.1233800855982743</v>
      </c>
    </row>
    <row r="370" spans="2:6" s="7" customFormat="1" ht="14.25" customHeight="1" x14ac:dyDescent="0.3">
      <c r="B370" s="77"/>
      <c r="C370" s="35">
        <v>517166340</v>
      </c>
      <c r="D370" s="34" t="s">
        <v>448</v>
      </c>
      <c r="E370" s="33">
        <v>2.0357745200774464</v>
      </c>
      <c r="F370" s="32">
        <f t="shared" si="18"/>
        <v>2.0357745200774464</v>
      </c>
    </row>
    <row r="371" spans="2:6" s="7" customFormat="1" ht="14.25" customHeight="1" x14ac:dyDescent="0.3">
      <c r="B371" s="77"/>
      <c r="C371" s="35">
        <v>517166350</v>
      </c>
      <c r="D371" s="34" t="s">
        <v>447</v>
      </c>
      <c r="E371" s="33">
        <v>1.6035210260883996</v>
      </c>
      <c r="F371" s="32">
        <f t="shared" si="18"/>
        <v>1.6035210260883996</v>
      </c>
    </row>
    <row r="372" spans="2:6" s="7" customFormat="1" ht="14.25" customHeight="1" x14ac:dyDescent="0.3">
      <c r="B372" s="77"/>
      <c r="C372" s="35">
        <v>517167540</v>
      </c>
      <c r="D372" s="34" t="s">
        <v>446</v>
      </c>
      <c r="E372" s="33">
        <v>4.6432391451081489</v>
      </c>
      <c r="F372" s="32">
        <f t="shared" si="18"/>
        <v>4.6432391451081489</v>
      </c>
    </row>
    <row r="373" spans="2:6" s="7" customFormat="1" ht="14.25" customHeight="1" x14ac:dyDescent="0.3">
      <c r="B373" s="77"/>
      <c r="C373" s="35">
        <v>517167550</v>
      </c>
      <c r="D373" s="34" t="s">
        <v>445</v>
      </c>
      <c r="E373" s="33">
        <v>3.1094364245018533</v>
      </c>
      <c r="F373" s="32">
        <f t="shared" si="18"/>
        <v>3.1094364245018533</v>
      </c>
    </row>
    <row r="374" spans="2:6" s="7" customFormat="1" ht="14.25" customHeight="1" x14ac:dyDescent="0.3">
      <c r="B374" s="77"/>
      <c r="C374" s="35">
        <v>517167563</v>
      </c>
      <c r="D374" s="34" t="s">
        <v>444</v>
      </c>
      <c r="E374" s="33">
        <v>2.7747885581877534</v>
      </c>
      <c r="F374" s="32">
        <f t="shared" si="18"/>
        <v>2.7747885581877534</v>
      </c>
    </row>
    <row r="375" spans="2:6" s="7" customFormat="1" ht="14.25" customHeight="1" x14ac:dyDescent="0.3">
      <c r="B375" s="77"/>
      <c r="C375" s="35">
        <v>517169050</v>
      </c>
      <c r="D375" s="34" t="s">
        <v>443</v>
      </c>
      <c r="E375" s="33">
        <v>7.4598586865851617</v>
      </c>
      <c r="F375" s="32">
        <f t="shared" si="18"/>
        <v>7.4598586865851617</v>
      </c>
    </row>
    <row r="376" spans="2:6" s="7" customFormat="1" ht="14.25" customHeight="1" x14ac:dyDescent="0.3">
      <c r="B376" s="77"/>
      <c r="C376" s="35">
        <v>517169063</v>
      </c>
      <c r="D376" s="34" t="s">
        <v>442</v>
      </c>
      <c r="E376" s="33">
        <v>5.0894363001936167</v>
      </c>
      <c r="F376" s="32">
        <f t="shared" si="18"/>
        <v>5.0894363001936167</v>
      </c>
    </row>
    <row r="377" spans="2:6" s="7" customFormat="1" ht="14.25" customHeight="1" x14ac:dyDescent="0.3">
      <c r="B377" s="77"/>
      <c r="C377" s="35">
        <v>517169075</v>
      </c>
      <c r="D377" s="34" t="s">
        <v>441</v>
      </c>
      <c r="E377" s="33">
        <v>5.0894363001936167</v>
      </c>
      <c r="F377" s="32">
        <f t="shared" si="18"/>
        <v>5.0894363001936167</v>
      </c>
    </row>
    <row r="378" spans="2:6" s="7" customFormat="1" ht="14.25" customHeight="1" x14ac:dyDescent="0.3">
      <c r="B378" s="77"/>
      <c r="C378" s="35">
        <v>517161150</v>
      </c>
      <c r="D378" s="34" t="s">
        <v>440</v>
      </c>
      <c r="E378" s="33">
        <v>9.788450089687446</v>
      </c>
      <c r="F378" s="32">
        <f t="shared" si="18"/>
        <v>9.788450089687446</v>
      </c>
    </row>
    <row r="379" spans="2:6" s="7" customFormat="1" ht="14.25" customHeight="1" x14ac:dyDescent="0.3">
      <c r="B379" s="77"/>
      <c r="C379" s="35">
        <v>517161163</v>
      </c>
      <c r="D379" s="34" t="s">
        <v>439</v>
      </c>
      <c r="E379" s="33">
        <v>9.788450089687446</v>
      </c>
      <c r="F379" s="32">
        <f t="shared" si="18"/>
        <v>9.788450089687446</v>
      </c>
    </row>
    <row r="380" spans="2:6" s="7" customFormat="1" ht="14.25" customHeight="1" x14ac:dyDescent="0.3">
      <c r="B380" s="77"/>
      <c r="C380" s="35">
        <v>517161175</v>
      </c>
      <c r="D380" s="34" t="s">
        <v>438</v>
      </c>
      <c r="E380" s="33">
        <v>9.788450089687446</v>
      </c>
      <c r="F380" s="32">
        <f t="shared" si="18"/>
        <v>9.788450089687446</v>
      </c>
    </row>
    <row r="381" spans="2:6" s="7" customFormat="1" ht="14.25" customHeight="1" x14ac:dyDescent="0.3">
      <c r="B381" s="77"/>
      <c r="C381" s="35">
        <v>517161190</v>
      </c>
      <c r="D381" s="34" t="s">
        <v>437</v>
      </c>
      <c r="E381" s="33">
        <v>8.1570417414062089</v>
      </c>
      <c r="F381" s="32">
        <f t="shared" si="18"/>
        <v>8.1570417414062089</v>
      </c>
    </row>
    <row r="382" spans="2:6" s="7" customFormat="1" ht="14.25" customHeight="1" x14ac:dyDescent="0.3">
      <c r="B382" s="77"/>
      <c r="C382" s="35">
        <v>517161275</v>
      </c>
      <c r="D382" s="34" t="s">
        <v>436</v>
      </c>
      <c r="E382" s="33">
        <v>19.17253400757869</v>
      </c>
      <c r="F382" s="32">
        <f t="shared" si="18"/>
        <v>19.17253400757869</v>
      </c>
    </row>
    <row r="383" spans="2:6" s="7" customFormat="1" ht="14.25" customHeight="1" x14ac:dyDescent="0.3">
      <c r="B383" s="77"/>
      <c r="C383" s="35">
        <v>517161290</v>
      </c>
      <c r="D383" s="34" t="s">
        <v>435</v>
      </c>
      <c r="E383" s="33">
        <v>18.837886141264587</v>
      </c>
      <c r="F383" s="32">
        <f t="shared" si="18"/>
        <v>18.837886141264587</v>
      </c>
    </row>
    <row r="384" spans="2:6" s="7" customFormat="1" ht="14.25" customHeight="1" x14ac:dyDescent="0.3">
      <c r="B384" s="77"/>
      <c r="C384" s="35">
        <v>517161211</v>
      </c>
      <c r="D384" s="34" t="s">
        <v>434</v>
      </c>
      <c r="E384" s="33">
        <v>16.244365177330309</v>
      </c>
      <c r="F384" s="32">
        <f t="shared" si="18"/>
        <v>16.244365177330309</v>
      </c>
    </row>
    <row r="385" spans="2:6" s="7" customFormat="1" ht="14.25" customHeight="1" x14ac:dyDescent="0.3">
      <c r="B385" s="77"/>
      <c r="C385" s="35">
        <v>517161490</v>
      </c>
      <c r="D385" s="34" t="s">
        <v>433</v>
      </c>
      <c r="E385" s="33">
        <v>15.46</v>
      </c>
      <c r="F385" s="32">
        <f t="shared" si="18"/>
        <v>15.46</v>
      </c>
    </row>
    <row r="386" spans="2:6" s="7" customFormat="1" ht="14.25" customHeight="1" x14ac:dyDescent="0.3">
      <c r="B386" s="77"/>
      <c r="C386" s="35">
        <v>517161411</v>
      </c>
      <c r="D386" s="34" t="s">
        <v>432</v>
      </c>
      <c r="E386" s="33">
        <v>24.767208000000004</v>
      </c>
      <c r="F386" s="32">
        <f t="shared" si="18"/>
        <v>24.767208000000004</v>
      </c>
    </row>
    <row r="387" spans="2:6" s="7" customFormat="1" ht="14.25" customHeight="1" x14ac:dyDescent="0.3">
      <c r="B387" s="77"/>
      <c r="C387" s="35">
        <v>517161412</v>
      </c>
      <c r="D387" s="34" t="s">
        <v>431</v>
      </c>
      <c r="E387" s="33">
        <v>20.067912</v>
      </c>
      <c r="F387" s="32">
        <f t="shared" si="18"/>
        <v>20.067912</v>
      </c>
    </row>
    <row r="388" spans="2:6" s="7" customFormat="1" ht="14.25" customHeight="1" x14ac:dyDescent="0.3">
      <c r="B388" s="77"/>
      <c r="C388" s="35">
        <v>517161690</v>
      </c>
      <c r="D388" s="34" t="s">
        <v>430</v>
      </c>
      <c r="E388" s="33">
        <v>0</v>
      </c>
      <c r="F388" s="32">
        <f t="shared" si="18"/>
        <v>0</v>
      </c>
    </row>
    <row r="389" spans="2:6" s="7" customFormat="1" ht="14.25" customHeight="1" x14ac:dyDescent="0.3">
      <c r="B389" s="77"/>
      <c r="C389" s="35">
        <v>517161611</v>
      </c>
      <c r="D389" s="34" t="s">
        <v>429</v>
      </c>
      <c r="E389" s="33">
        <v>30.917052000000005</v>
      </c>
      <c r="F389" s="32">
        <f t="shared" si="18"/>
        <v>30.917052000000002</v>
      </c>
    </row>
    <row r="390" spans="2:6" s="7" customFormat="1" ht="14.25" customHeight="1" x14ac:dyDescent="0.3">
      <c r="B390" s="77"/>
      <c r="C390" s="35">
        <v>517161612</v>
      </c>
      <c r="D390" s="34" t="s">
        <v>428</v>
      </c>
      <c r="E390" s="33">
        <v>30.92</v>
      </c>
      <c r="F390" s="32">
        <f t="shared" si="18"/>
        <v>30.92</v>
      </c>
    </row>
    <row r="391" spans="2:6" s="7" customFormat="1" ht="14.25" customHeight="1" x14ac:dyDescent="0.3">
      <c r="B391" s="77"/>
      <c r="C391" s="35">
        <v>517161614</v>
      </c>
      <c r="D391" s="34" t="s">
        <v>427</v>
      </c>
      <c r="E391" s="33">
        <v>28.879092000000004</v>
      </c>
      <c r="F391" s="32">
        <f t="shared" si="18"/>
        <v>28.879092000000004</v>
      </c>
    </row>
    <row r="392" spans="2:6" s="7" customFormat="1" ht="14.25" customHeight="1" x14ac:dyDescent="0.3">
      <c r="B392" s="77"/>
      <c r="C392" s="35">
        <v>517102016</v>
      </c>
      <c r="D392" s="34" t="s">
        <v>426</v>
      </c>
      <c r="E392" s="33">
        <v>55.971972000000008</v>
      </c>
      <c r="F392" s="32">
        <f t="shared" si="18"/>
        <v>55.971972000000008</v>
      </c>
    </row>
    <row r="393" spans="2:6" s="7" customFormat="1" ht="14.25" customHeight="1" x14ac:dyDescent="0.3">
      <c r="B393" s="77"/>
      <c r="C393" s="35">
        <v>517102018</v>
      </c>
      <c r="D393" s="34" t="s">
        <v>425</v>
      </c>
      <c r="E393" s="33">
        <v>59.316624000000004</v>
      </c>
      <c r="F393" s="32">
        <f t="shared" si="18"/>
        <v>59.316624000000004</v>
      </c>
    </row>
    <row r="394" spans="2:6" s="7" customFormat="1" ht="14.25" customHeight="1" x14ac:dyDescent="0.3">
      <c r="B394" s="77"/>
      <c r="C394" s="35">
        <v>517102214</v>
      </c>
      <c r="D394" s="34" t="s">
        <v>424</v>
      </c>
      <c r="E394" s="33">
        <v>53.9</v>
      </c>
      <c r="F394" s="32">
        <f t="shared" si="18"/>
        <v>53.9</v>
      </c>
    </row>
    <row r="395" spans="2:6" s="7" customFormat="1" ht="14.25" customHeight="1" x14ac:dyDescent="0.3">
      <c r="B395" s="77"/>
      <c r="C395" s="35">
        <v>517102216</v>
      </c>
      <c r="D395" s="34" t="s">
        <v>423</v>
      </c>
      <c r="E395" s="33">
        <v>75.392532000000003</v>
      </c>
      <c r="F395" s="32">
        <f t="shared" si="18"/>
        <v>75.392532000000003</v>
      </c>
    </row>
    <row r="396" spans="2:6" s="7" customFormat="1" ht="14.25" customHeight="1" x14ac:dyDescent="0.3">
      <c r="B396" s="77"/>
      <c r="C396" s="35">
        <v>517102220</v>
      </c>
      <c r="D396" s="34" t="s">
        <v>422</v>
      </c>
      <c r="E396" s="33">
        <v>64.843092000000013</v>
      </c>
      <c r="F396" s="32">
        <f t="shared" si="18"/>
        <v>64.843092000000013</v>
      </c>
    </row>
    <row r="397" spans="2:6" s="7" customFormat="1" ht="14.25" customHeight="1" x14ac:dyDescent="0.3">
      <c r="B397" s="77"/>
      <c r="C397" s="35">
        <v>517102516</v>
      </c>
      <c r="D397" s="34" t="s">
        <v>421</v>
      </c>
      <c r="E397" s="33">
        <v>77.52</v>
      </c>
      <c r="F397" s="32">
        <f t="shared" si="18"/>
        <v>77.52</v>
      </c>
    </row>
    <row r="398" spans="2:6" s="7" customFormat="1" ht="14.25" customHeight="1" x14ac:dyDescent="0.3">
      <c r="B398" s="77"/>
      <c r="C398" s="35">
        <v>517102520</v>
      </c>
      <c r="D398" s="34" t="s">
        <v>420</v>
      </c>
      <c r="E398" s="33">
        <v>109.54634400000002</v>
      </c>
      <c r="F398" s="32">
        <f t="shared" si="18"/>
        <v>109.54634400000003</v>
      </c>
    </row>
    <row r="399" spans="2:6" s="7" customFormat="1" ht="14.25" customHeight="1" x14ac:dyDescent="0.3">
      <c r="B399" s="77"/>
      <c r="C399" s="35">
        <v>517102522</v>
      </c>
      <c r="D399" s="34" t="s">
        <v>419</v>
      </c>
      <c r="E399" s="33">
        <v>108.45543600000001</v>
      </c>
      <c r="F399" s="32">
        <f t="shared" si="18"/>
        <v>108.45543600000001</v>
      </c>
    </row>
    <row r="400" spans="2:6" s="7" customFormat="1" ht="14.25" customHeight="1" x14ac:dyDescent="0.3">
      <c r="B400" s="77"/>
      <c r="C400" s="35">
        <v>517103120</v>
      </c>
      <c r="D400" s="34" t="s">
        <v>418</v>
      </c>
      <c r="E400" s="33">
        <v>228.5</v>
      </c>
      <c r="F400" s="32">
        <f t="shared" si="18"/>
        <v>228.5</v>
      </c>
    </row>
    <row r="401" spans="2:6" s="7" customFormat="1" ht="14.25" customHeight="1" x14ac:dyDescent="0.3">
      <c r="B401" s="77"/>
      <c r="C401" s="35">
        <v>517103122</v>
      </c>
      <c r="D401" s="34" t="s">
        <v>417</v>
      </c>
      <c r="E401" s="33">
        <v>319.89978000000008</v>
      </c>
      <c r="F401" s="32">
        <f t="shared" si="18"/>
        <v>319.89978000000008</v>
      </c>
    </row>
    <row r="402" spans="2:6" s="7" customFormat="1" ht="14.25" customHeight="1" x14ac:dyDescent="0.3">
      <c r="B402" s="77"/>
      <c r="C402" s="39">
        <v>517103125</v>
      </c>
      <c r="D402" s="38" t="s">
        <v>416</v>
      </c>
      <c r="E402" s="37">
        <v>303.16453200000001</v>
      </c>
      <c r="F402" s="36">
        <f t="shared" si="18"/>
        <v>303.16453200000001</v>
      </c>
    </row>
    <row r="403" spans="2:6" s="7" customFormat="1" ht="14.25" customHeight="1" x14ac:dyDescent="0.3">
      <c r="B403" s="77"/>
      <c r="C403" s="35">
        <v>517064031</v>
      </c>
      <c r="D403" s="34" t="s">
        <v>415</v>
      </c>
      <c r="E403" s="33">
        <v>459.33220800000015</v>
      </c>
      <c r="F403" s="32">
        <f t="shared" si="18"/>
        <v>459.33220800000015</v>
      </c>
    </row>
    <row r="404" spans="2:6" s="7" customFormat="1" ht="14.25" customHeight="1" thickBot="1" x14ac:dyDescent="0.35">
      <c r="B404" s="42"/>
      <c r="C404" s="76"/>
      <c r="D404" s="15"/>
      <c r="E404" s="75"/>
      <c r="F404" s="74"/>
    </row>
    <row r="405" spans="2:6" s="7" customFormat="1" ht="9.9" customHeight="1" thickBot="1" x14ac:dyDescent="0.35">
      <c r="B405" s="12"/>
      <c r="C405" s="55"/>
      <c r="D405" s="10"/>
      <c r="E405" s="54"/>
      <c r="F405" s="53"/>
    </row>
    <row r="406" spans="2:6" s="7" customFormat="1" ht="14.25" customHeight="1" x14ac:dyDescent="0.3">
      <c r="B406" s="52"/>
      <c r="C406" s="51"/>
      <c r="D406" s="50"/>
      <c r="E406" s="49"/>
      <c r="F406" s="48"/>
    </row>
    <row r="407" spans="2:6" s="7" customFormat="1" ht="14.25" customHeight="1" x14ac:dyDescent="0.3">
      <c r="B407" s="80"/>
      <c r="C407" s="39">
        <v>55000012</v>
      </c>
      <c r="D407" s="38">
        <v>12</v>
      </c>
      <c r="E407" s="37">
        <v>0.12194126260737871</v>
      </c>
      <c r="F407" s="36">
        <f t="shared" ref="F407:F413" si="19">E407*(100-$F$5)/100</f>
        <v>0.12194126260737871</v>
      </c>
    </row>
    <row r="408" spans="2:6" s="7" customFormat="1" ht="14.25" customHeight="1" x14ac:dyDescent="0.3">
      <c r="B408" s="79" t="s">
        <v>414</v>
      </c>
      <c r="C408" s="35">
        <v>55000016</v>
      </c>
      <c r="D408" s="34">
        <v>16</v>
      </c>
      <c r="E408" s="33">
        <v>0.16258835014317161</v>
      </c>
      <c r="F408" s="32">
        <f t="shared" si="19"/>
        <v>0.16258835014317161</v>
      </c>
    </row>
    <row r="409" spans="2:6" s="7" customFormat="1" ht="14.25" customHeight="1" x14ac:dyDescent="0.3">
      <c r="B409" s="124" t="s">
        <v>413</v>
      </c>
      <c r="C409" s="35">
        <v>55000020</v>
      </c>
      <c r="D409" s="34">
        <v>20</v>
      </c>
      <c r="E409" s="33">
        <v>0.51486310878671004</v>
      </c>
      <c r="F409" s="32">
        <f t="shared" si="19"/>
        <v>0.51486310878671004</v>
      </c>
    </row>
    <row r="410" spans="2:6" s="7" customFormat="1" ht="14.25" customHeight="1" x14ac:dyDescent="0.3">
      <c r="B410" s="119"/>
      <c r="C410" s="35">
        <v>55000025</v>
      </c>
      <c r="D410" s="34">
        <v>25</v>
      </c>
      <c r="E410" s="33">
        <v>0.54196116714390541</v>
      </c>
      <c r="F410" s="32">
        <f t="shared" si="19"/>
        <v>0.54196116714390541</v>
      </c>
    </row>
    <row r="411" spans="2:6" s="7" customFormat="1" ht="14.25" customHeight="1" x14ac:dyDescent="0.3">
      <c r="B411" s="78"/>
      <c r="C411" s="35">
        <v>55000032</v>
      </c>
      <c r="D411" s="34">
        <v>32</v>
      </c>
      <c r="E411" s="33">
        <v>0.73164757564427252</v>
      </c>
      <c r="F411" s="32">
        <f t="shared" si="19"/>
        <v>0.73164757564427252</v>
      </c>
    </row>
    <row r="412" spans="2:6" s="7" customFormat="1" ht="14.25" customHeight="1" x14ac:dyDescent="0.3">
      <c r="B412" s="77"/>
      <c r="C412" s="35">
        <v>55000040</v>
      </c>
      <c r="D412" s="34">
        <v>40</v>
      </c>
      <c r="E412" s="33">
        <v>0.84003980907305331</v>
      </c>
      <c r="F412" s="32">
        <f t="shared" si="19"/>
        <v>0.84003980907305331</v>
      </c>
    </row>
    <row r="413" spans="2:6" s="7" customFormat="1" ht="14.25" customHeight="1" x14ac:dyDescent="0.3">
      <c r="B413" s="77"/>
      <c r="C413" s="35">
        <v>55000050</v>
      </c>
      <c r="D413" s="34">
        <v>50</v>
      </c>
      <c r="E413" s="33">
        <v>1.0568242759306155</v>
      </c>
      <c r="F413" s="32">
        <f t="shared" si="19"/>
        <v>1.0568242759306155</v>
      </c>
    </row>
    <row r="414" spans="2:6" s="7" customFormat="1" ht="14.25" customHeight="1" x14ac:dyDescent="0.3">
      <c r="B414" s="77"/>
      <c r="C414" s="134">
        <v>55000063</v>
      </c>
      <c r="D414" s="133">
        <v>63</v>
      </c>
      <c r="E414" s="132" t="s">
        <v>0</v>
      </c>
      <c r="F414" s="131" t="s">
        <v>0</v>
      </c>
    </row>
    <row r="415" spans="2:6" s="7" customFormat="1" ht="14.25" customHeight="1" x14ac:dyDescent="0.3">
      <c r="B415" s="77"/>
      <c r="C415" s="134">
        <v>55000075</v>
      </c>
      <c r="D415" s="133">
        <v>75</v>
      </c>
      <c r="E415" s="132" t="s">
        <v>0</v>
      </c>
      <c r="F415" s="131" t="s">
        <v>0</v>
      </c>
    </row>
    <row r="416" spans="2:6" s="7" customFormat="1" ht="14.25" customHeight="1" x14ac:dyDescent="0.3">
      <c r="B416" s="77"/>
      <c r="C416" s="134">
        <v>55000090</v>
      </c>
      <c r="D416" s="133">
        <v>90</v>
      </c>
      <c r="E416" s="132" t="s">
        <v>0</v>
      </c>
      <c r="F416" s="131" t="s">
        <v>0</v>
      </c>
    </row>
    <row r="417" spans="2:6" s="7" customFormat="1" ht="14.25" customHeight="1" x14ac:dyDescent="0.3">
      <c r="B417" s="77"/>
      <c r="C417" s="134">
        <v>55000110</v>
      </c>
      <c r="D417" s="133">
        <v>110</v>
      </c>
      <c r="E417" s="132" t="s">
        <v>0</v>
      </c>
      <c r="F417" s="131" t="s">
        <v>0</v>
      </c>
    </row>
    <row r="418" spans="2:6" s="7" customFormat="1" ht="14.25" customHeight="1" thickBot="1" x14ac:dyDescent="0.35">
      <c r="B418" s="42"/>
      <c r="C418" s="76"/>
      <c r="D418" s="15"/>
      <c r="E418" s="75"/>
      <c r="F418" s="74"/>
    </row>
    <row r="419" spans="2:6" s="7" customFormat="1" ht="9.9" customHeight="1" thickBot="1" x14ac:dyDescent="0.35">
      <c r="B419" s="12"/>
      <c r="C419" s="55"/>
      <c r="D419" s="10"/>
      <c r="E419" s="54"/>
      <c r="F419" s="53"/>
    </row>
    <row r="420" spans="2:6" s="7" customFormat="1" ht="14.25" customHeight="1" x14ac:dyDescent="0.3">
      <c r="B420" s="73"/>
      <c r="C420" s="72"/>
      <c r="D420" s="71"/>
      <c r="E420" s="70"/>
      <c r="F420" s="69"/>
    </row>
    <row r="421" spans="2:6" s="7" customFormat="1" ht="14.25" customHeight="1" x14ac:dyDescent="0.3">
      <c r="B421" s="168" t="s">
        <v>412</v>
      </c>
      <c r="C421" s="167">
        <v>55100016</v>
      </c>
      <c r="D421" s="166">
        <v>16</v>
      </c>
      <c r="E421" s="165">
        <v>1</v>
      </c>
      <c r="F421" s="162">
        <f>E421*(100-$F$5)/100</f>
        <v>1</v>
      </c>
    </row>
    <row r="422" spans="2:6" s="7" customFormat="1" ht="14.25" customHeight="1" x14ac:dyDescent="0.3">
      <c r="B422" s="61"/>
      <c r="C422" s="157">
        <v>55100020</v>
      </c>
      <c r="D422" s="156">
        <v>20</v>
      </c>
      <c r="E422" s="164">
        <v>1.0900000000000001</v>
      </c>
      <c r="F422" s="163">
        <f>E422*(100-$F$5)/100</f>
        <v>1.0900000000000001</v>
      </c>
    </row>
    <row r="423" spans="2:6" s="7" customFormat="1" ht="14.25" customHeight="1" x14ac:dyDescent="0.3">
      <c r="B423" s="61"/>
      <c r="C423" s="157">
        <v>55100025</v>
      </c>
      <c r="D423" s="156">
        <v>25</v>
      </c>
      <c r="E423" s="164">
        <v>1.23</v>
      </c>
      <c r="F423" s="163">
        <f>E423*(100-$F$5)/100</f>
        <v>1.23</v>
      </c>
    </row>
    <row r="424" spans="2:6" s="7" customFormat="1" ht="14.25" customHeight="1" x14ac:dyDescent="0.3">
      <c r="B424" s="61"/>
      <c r="C424" s="157">
        <v>55100032</v>
      </c>
      <c r="D424" s="156">
        <v>32</v>
      </c>
      <c r="E424" s="164">
        <v>1.58</v>
      </c>
      <c r="F424" s="163">
        <f>E424*(100-$F$5)/100</f>
        <v>1.58</v>
      </c>
    </row>
    <row r="425" spans="2:6" s="7" customFormat="1" ht="14.25" customHeight="1" x14ac:dyDescent="0.3">
      <c r="B425" s="61"/>
      <c r="C425" s="104"/>
      <c r="D425" s="103"/>
      <c r="E425" s="102"/>
      <c r="F425" s="101"/>
    </row>
    <row r="426" spans="2:6" s="7" customFormat="1" ht="14.25" customHeight="1" x14ac:dyDescent="0.3">
      <c r="B426" s="61"/>
      <c r="C426" s="104"/>
      <c r="D426" s="103"/>
      <c r="E426" s="102"/>
      <c r="F426" s="101"/>
    </row>
    <row r="427" spans="2:6" s="7" customFormat="1" ht="14.25" customHeight="1" x14ac:dyDescent="0.3">
      <c r="B427" s="168" t="s">
        <v>411</v>
      </c>
      <c r="C427" s="167">
        <v>55100040</v>
      </c>
      <c r="D427" s="166">
        <v>40</v>
      </c>
      <c r="E427" s="165">
        <v>2.0099999999999998</v>
      </c>
      <c r="F427" s="162">
        <f t="shared" ref="F427:F432" si="20">E427*(100-$F$5)/100</f>
        <v>2.0099999999999998</v>
      </c>
    </row>
    <row r="428" spans="2:6" s="7" customFormat="1" ht="14.25" customHeight="1" x14ac:dyDescent="0.3">
      <c r="B428" s="61"/>
      <c r="C428" s="157">
        <v>55100050</v>
      </c>
      <c r="D428" s="156">
        <v>50</v>
      </c>
      <c r="E428" s="164">
        <v>2.41</v>
      </c>
      <c r="F428" s="163">
        <f t="shared" si="20"/>
        <v>2.41</v>
      </c>
    </row>
    <row r="429" spans="2:6" s="7" customFormat="1" ht="14.25" customHeight="1" x14ac:dyDescent="0.3">
      <c r="B429" s="61"/>
      <c r="C429" s="157">
        <v>55100063</v>
      </c>
      <c r="D429" s="156">
        <v>63</v>
      </c>
      <c r="E429" s="164">
        <v>3.27</v>
      </c>
      <c r="F429" s="163">
        <f t="shared" si="20"/>
        <v>3.27</v>
      </c>
    </row>
    <row r="430" spans="2:6" s="7" customFormat="1" ht="14.25" customHeight="1" x14ac:dyDescent="0.3">
      <c r="B430" s="61"/>
      <c r="C430" s="157">
        <v>55100075</v>
      </c>
      <c r="D430" s="156">
        <v>75</v>
      </c>
      <c r="E430" s="164">
        <v>5.67</v>
      </c>
      <c r="F430" s="163">
        <f t="shared" si="20"/>
        <v>5.67</v>
      </c>
    </row>
    <row r="431" spans="2:6" s="7" customFormat="1" ht="14.25" customHeight="1" x14ac:dyDescent="0.3">
      <c r="B431" s="61"/>
      <c r="C431" s="157">
        <v>55100090</v>
      </c>
      <c r="D431" s="156">
        <v>90</v>
      </c>
      <c r="E431" s="164">
        <v>6.5</v>
      </c>
      <c r="F431" s="163">
        <f t="shared" si="20"/>
        <v>6.5</v>
      </c>
    </row>
    <row r="432" spans="2:6" s="7" customFormat="1" ht="14.25" customHeight="1" x14ac:dyDescent="0.3">
      <c r="B432" s="61"/>
      <c r="C432" s="157">
        <v>55100110</v>
      </c>
      <c r="D432" s="156">
        <v>110</v>
      </c>
      <c r="E432" s="164">
        <v>7.54</v>
      </c>
      <c r="F432" s="163">
        <f t="shared" si="20"/>
        <v>7.54</v>
      </c>
    </row>
    <row r="433" spans="2:6" s="7" customFormat="1" ht="14.25" customHeight="1" thickBot="1" x14ac:dyDescent="0.35">
      <c r="B433" s="60"/>
      <c r="C433" s="59"/>
      <c r="D433" s="58"/>
      <c r="E433" s="57"/>
      <c r="F433" s="56"/>
    </row>
    <row r="434" spans="2:6" s="7" customFormat="1" ht="9.9" customHeight="1" thickBot="1" x14ac:dyDescent="0.35">
      <c r="B434" s="12"/>
      <c r="C434" s="55"/>
      <c r="D434" s="10"/>
      <c r="E434" s="54"/>
      <c r="F434" s="53"/>
    </row>
    <row r="435" spans="2:6" s="7" customFormat="1" ht="14.25" customHeight="1" x14ac:dyDescent="0.3">
      <c r="B435" s="52"/>
      <c r="C435" s="51"/>
      <c r="D435" s="50"/>
      <c r="E435" s="49"/>
      <c r="F435" s="48"/>
    </row>
    <row r="436" spans="2:6" s="7" customFormat="1" ht="14.25" customHeight="1" x14ac:dyDescent="0.3">
      <c r="B436" s="80"/>
      <c r="C436" s="39">
        <v>57116020</v>
      </c>
      <c r="D436" s="38">
        <v>20</v>
      </c>
      <c r="E436" s="151">
        <v>2.0497181811738674</v>
      </c>
      <c r="F436" s="162">
        <f t="shared" ref="F436:F451" si="21">E436*(100-$F$5)/100</f>
        <v>2.0497181811738674</v>
      </c>
    </row>
    <row r="437" spans="2:6" s="7" customFormat="1" ht="14.25" customHeight="1" x14ac:dyDescent="0.3">
      <c r="B437" s="79" t="s">
        <v>410</v>
      </c>
      <c r="C437" s="35">
        <v>57116025</v>
      </c>
      <c r="D437" s="34">
        <v>25</v>
      </c>
      <c r="E437" s="149">
        <v>2.2170421143309182</v>
      </c>
      <c r="F437" s="148">
        <f t="shared" si="21"/>
        <v>2.2170421143309182</v>
      </c>
    </row>
    <row r="438" spans="2:6" s="7" customFormat="1" ht="14.25" customHeight="1" x14ac:dyDescent="0.3">
      <c r="B438" s="80"/>
      <c r="C438" s="35">
        <v>57116032</v>
      </c>
      <c r="D438" s="34">
        <v>32</v>
      </c>
      <c r="E438" s="149">
        <v>2.4122533696808102</v>
      </c>
      <c r="F438" s="148">
        <f t="shared" si="21"/>
        <v>2.4122533696808102</v>
      </c>
    </row>
    <row r="439" spans="2:6" s="7" customFormat="1" ht="14.25" customHeight="1" x14ac:dyDescent="0.3">
      <c r="B439" s="80"/>
      <c r="C439" s="35">
        <v>57116040</v>
      </c>
      <c r="D439" s="34">
        <v>40</v>
      </c>
      <c r="E439" s="149">
        <v>3.0815491023090122</v>
      </c>
      <c r="F439" s="148">
        <f t="shared" si="21"/>
        <v>3.0815491023090122</v>
      </c>
    </row>
    <row r="440" spans="2:6" s="7" customFormat="1" ht="14.25" customHeight="1" x14ac:dyDescent="0.3">
      <c r="B440" s="80"/>
      <c r="C440" s="35">
        <v>57116050</v>
      </c>
      <c r="D440" s="34">
        <v>50</v>
      </c>
      <c r="E440" s="149">
        <v>2.8305632025734369</v>
      </c>
      <c r="F440" s="148">
        <f t="shared" si="21"/>
        <v>2.8305632025734373</v>
      </c>
    </row>
    <row r="441" spans="2:6" s="7" customFormat="1" ht="14.25" customHeight="1" x14ac:dyDescent="0.3">
      <c r="B441" s="80"/>
      <c r="C441" s="35">
        <v>57116063</v>
      </c>
      <c r="D441" s="34">
        <v>63</v>
      </c>
      <c r="E441" s="149">
        <v>3.583520901780163</v>
      </c>
      <c r="F441" s="148">
        <f t="shared" si="21"/>
        <v>3.583520901780163</v>
      </c>
    </row>
    <row r="442" spans="2:6" s="7" customFormat="1" ht="14.25" customHeight="1" x14ac:dyDescent="0.3">
      <c r="B442" s="119"/>
      <c r="C442" s="35">
        <v>57116075</v>
      </c>
      <c r="D442" s="34">
        <v>75</v>
      </c>
      <c r="E442" s="149">
        <v>5.0197179947115131</v>
      </c>
      <c r="F442" s="148">
        <f t="shared" si="21"/>
        <v>5.0197179947115131</v>
      </c>
    </row>
    <row r="443" spans="2:6" s="7" customFormat="1" ht="14.25" customHeight="1" x14ac:dyDescent="0.3">
      <c r="B443" s="78"/>
      <c r="C443" s="35">
        <v>57116090</v>
      </c>
      <c r="D443" s="34">
        <v>90</v>
      </c>
      <c r="E443" s="149">
        <v>7.6132389586457929</v>
      </c>
      <c r="F443" s="148">
        <f t="shared" si="21"/>
        <v>7.6132389586457929</v>
      </c>
    </row>
    <row r="444" spans="2:6" s="7" customFormat="1" ht="14.25" customHeight="1" x14ac:dyDescent="0.3">
      <c r="B444" s="77"/>
      <c r="C444" s="35">
        <v>57116110</v>
      </c>
      <c r="D444" s="34">
        <v>110</v>
      </c>
      <c r="E444" s="149">
        <v>9.5374641899518711</v>
      </c>
      <c r="F444" s="148">
        <f t="shared" si="21"/>
        <v>9.5374641899518711</v>
      </c>
    </row>
    <row r="445" spans="2:6" s="7" customFormat="1" ht="14.25" customHeight="1" x14ac:dyDescent="0.3">
      <c r="B445" s="79"/>
      <c r="C445" s="35">
        <v>57116125</v>
      </c>
      <c r="D445" s="34">
        <v>125</v>
      </c>
      <c r="E445" s="149">
        <v>12.53535132568236</v>
      </c>
      <c r="F445" s="148">
        <f t="shared" si="21"/>
        <v>12.53535132568236</v>
      </c>
    </row>
    <row r="446" spans="2:6" s="7" customFormat="1" ht="14.25" customHeight="1" x14ac:dyDescent="0.3">
      <c r="B446" s="124"/>
      <c r="C446" s="35">
        <v>57116140</v>
      </c>
      <c r="D446" s="34">
        <v>140</v>
      </c>
      <c r="E446" s="149">
        <v>18.586900241529015</v>
      </c>
      <c r="F446" s="148">
        <f t="shared" si="21"/>
        <v>18.586900241529015</v>
      </c>
    </row>
    <row r="447" spans="2:6" s="7" customFormat="1" ht="14.25" customHeight="1" x14ac:dyDescent="0.3">
      <c r="B447" s="77"/>
      <c r="C447" s="35">
        <v>57116160</v>
      </c>
      <c r="D447" s="34">
        <v>160</v>
      </c>
      <c r="E447" s="149">
        <v>23.160421081155057</v>
      </c>
      <c r="F447" s="148">
        <f t="shared" si="21"/>
        <v>23.160421081155061</v>
      </c>
    </row>
    <row r="448" spans="2:6" s="7" customFormat="1" ht="14.25" customHeight="1" x14ac:dyDescent="0.3">
      <c r="B448" s="77"/>
      <c r="C448" s="35">
        <v>57110200</v>
      </c>
      <c r="D448" s="34">
        <v>200</v>
      </c>
      <c r="E448" s="149">
        <v>47.073799861516846</v>
      </c>
      <c r="F448" s="148">
        <f t="shared" si="21"/>
        <v>47.073799861516846</v>
      </c>
    </row>
    <row r="449" spans="2:6" s="7" customFormat="1" ht="14.25" customHeight="1" x14ac:dyDescent="0.3">
      <c r="B449" s="77"/>
      <c r="C449" s="35">
        <v>57110225</v>
      </c>
      <c r="D449" s="34">
        <v>225</v>
      </c>
      <c r="E449" s="149">
        <v>65.200559286863964</v>
      </c>
      <c r="F449" s="148">
        <f t="shared" si="21"/>
        <v>65.200559286863964</v>
      </c>
    </row>
    <row r="450" spans="2:6" s="7" customFormat="1" ht="14.25" customHeight="1" x14ac:dyDescent="0.3">
      <c r="B450" s="77"/>
      <c r="C450" s="35">
        <v>57110250</v>
      </c>
      <c r="D450" s="34">
        <v>250</v>
      </c>
      <c r="E450" s="149">
        <v>139.04402244790168</v>
      </c>
      <c r="F450" s="148">
        <f t="shared" si="21"/>
        <v>139.04402244790168</v>
      </c>
    </row>
    <row r="451" spans="2:6" s="7" customFormat="1" ht="14.25" customHeight="1" x14ac:dyDescent="0.3">
      <c r="B451" s="77"/>
      <c r="C451" s="35">
        <v>57110315</v>
      </c>
      <c r="D451" s="34">
        <v>315</v>
      </c>
      <c r="E451" s="149">
        <v>229.75002000000003</v>
      </c>
      <c r="F451" s="148">
        <f t="shared" si="21"/>
        <v>229.75002000000003</v>
      </c>
    </row>
    <row r="452" spans="2:6" s="7" customFormat="1" ht="14.25" customHeight="1" x14ac:dyDescent="0.3">
      <c r="B452" s="77"/>
      <c r="C452" s="134">
        <v>57106400</v>
      </c>
      <c r="D452" s="133">
        <v>400</v>
      </c>
      <c r="E452" s="136" t="s">
        <v>0</v>
      </c>
      <c r="F452" s="135" t="s">
        <v>0</v>
      </c>
    </row>
    <row r="453" spans="2:6" s="7" customFormat="1" ht="14.25" customHeight="1" thickBot="1" x14ac:dyDescent="0.35">
      <c r="B453" s="42"/>
      <c r="C453" s="76"/>
      <c r="D453" s="15"/>
      <c r="E453" s="160"/>
      <c r="F453" s="146"/>
    </row>
    <row r="454" spans="2:6" s="7" customFormat="1" ht="9.9" customHeight="1" thickBot="1" x14ac:dyDescent="0.35">
      <c r="B454" s="12"/>
      <c r="C454" s="55"/>
      <c r="D454" s="10"/>
      <c r="E454" s="144"/>
      <c r="F454" s="144"/>
    </row>
    <row r="455" spans="2:6" s="7" customFormat="1" ht="14.25" customHeight="1" x14ac:dyDescent="0.3">
      <c r="B455" s="52"/>
      <c r="C455" s="51"/>
      <c r="D455" s="50"/>
      <c r="E455" s="152"/>
      <c r="F455" s="142"/>
    </row>
    <row r="456" spans="2:6" s="7" customFormat="1" ht="14.25" customHeight="1" x14ac:dyDescent="0.3">
      <c r="B456" s="80"/>
      <c r="C456" s="35">
        <v>57816020</v>
      </c>
      <c r="D456" s="34">
        <v>20</v>
      </c>
      <c r="E456" s="149">
        <v>4.810563078265198</v>
      </c>
      <c r="F456" s="162">
        <f t="shared" ref="F456:F472" si="22">E456*(100-$F$5)/100</f>
        <v>4.810563078265198</v>
      </c>
    </row>
    <row r="457" spans="2:6" s="7" customFormat="1" ht="14.25" customHeight="1" x14ac:dyDescent="0.3">
      <c r="B457" s="79" t="s">
        <v>409</v>
      </c>
      <c r="C457" s="35">
        <v>57816025</v>
      </c>
      <c r="D457" s="34">
        <v>25</v>
      </c>
      <c r="E457" s="149">
        <v>5.5495771163755068</v>
      </c>
      <c r="F457" s="148">
        <f t="shared" si="22"/>
        <v>5.5495771163755068</v>
      </c>
    </row>
    <row r="458" spans="2:6" s="7" customFormat="1" ht="14.25" customHeight="1" x14ac:dyDescent="0.3">
      <c r="B458" s="80"/>
      <c r="C458" s="35">
        <v>57816032</v>
      </c>
      <c r="D458" s="34">
        <v>32</v>
      </c>
      <c r="E458" s="149">
        <v>6.1630982046180245</v>
      </c>
      <c r="F458" s="148">
        <f t="shared" si="22"/>
        <v>6.1630982046180245</v>
      </c>
    </row>
    <row r="459" spans="2:6" s="7" customFormat="1" ht="14.25" customHeight="1" x14ac:dyDescent="0.3">
      <c r="B459" s="80"/>
      <c r="C459" s="35">
        <v>57816040</v>
      </c>
      <c r="D459" s="34">
        <v>40</v>
      </c>
      <c r="E459" s="149">
        <v>7.1530981424639055</v>
      </c>
      <c r="F459" s="148">
        <f t="shared" si="22"/>
        <v>7.1530981424639064</v>
      </c>
    </row>
    <row r="460" spans="2:6" s="7" customFormat="1" ht="14.25" customHeight="1" x14ac:dyDescent="0.3">
      <c r="B460" s="80"/>
      <c r="C460" s="35">
        <v>57816050</v>
      </c>
      <c r="D460" s="34">
        <v>50</v>
      </c>
      <c r="E460" s="149">
        <v>6.1073235602323406</v>
      </c>
      <c r="F460" s="148">
        <f t="shared" si="22"/>
        <v>6.1073235602323406</v>
      </c>
    </row>
    <row r="461" spans="2:6" s="7" customFormat="1" ht="14.25" customHeight="1" x14ac:dyDescent="0.3">
      <c r="B461" s="80"/>
      <c r="C461" s="35">
        <v>57816063</v>
      </c>
      <c r="D461" s="34">
        <v>63</v>
      </c>
      <c r="E461" s="149">
        <v>6.8463375983426458</v>
      </c>
      <c r="F461" s="148">
        <f t="shared" si="22"/>
        <v>6.8463375983426458</v>
      </c>
    </row>
    <row r="462" spans="2:6" s="7" customFormat="1" ht="14.25" customHeight="1" x14ac:dyDescent="0.3">
      <c r="B462" s="119"/>
      <c r="C462" s="35">
        <v>57816075</v>
      </c>
      <c r="D462" s="34">
        <v>75</v>
      </c>
      <c r="E462" s="149">
        <v>8.9936614071914587</v>
      </c>
      <c r="F462" s="148">
        <f t="shared" si="22"/>
        <v>8.9936614071914587</v>
      </c>
    </row>
    <row r="463" spans="2:6" s="7" customFormat="1" ht="14.25" customHeight="1" x14ac:dyDescent="0.3">
      <c r="B463" s="78"/>
      <c r="C463" s="35">
        <v>57816090</v>
      </c>
      <c r="D463" s="34">
        <v>90</v>
      </c>
      <c r="E463" s="149">
        <v>9.5932388343375568</v>
      </c>
      <c r="F463" s="148">
        <f t="shared" si="22"/>
        <v>9.5932388343375568</v>
      </c>
    </row>
    <row r="464" spans="2:6" s="7" customFormat="1" ht="14.25" customHeight="1" x14ac:dyDescent="0.3">
      <c r="B464" s="77"/>
      <c r="C464" s="35">
        <v>57816110</v>
      </c>
      <c r="D464" s="34">
        <v>110</v>
      </c>
      <c r="E464" s="149">
        <v>14.487463879181282</v>
      </c>
      <c r="F464" s="148">
        <f t="shared" si="22"/>
        <v>14.487463879181282</v>
      </c>
    </row>
    <row r="465" spans="2:6" s="7" customFormat="1" ht="14.25" customHeight="1" x14ac:dyDescent="0.3">
      <c r="B465" s="77"/>
      <c r="C465" s="35">
        <v>57816125</v>
      </c>
      <c r="D465" s="34">
        <v>125</v>
      </c>
      <c r="E465" s="149">
        <v>20.845773339149197</v>
      </c>
      <c r="F465" s="148">
        <f t="shared" si="22"/>
        <v>20.845773339149197</v>
      </c>
    </row>
    <row r="466" spans="2:6" s="7" customFormat="1" ht="14.25" customHeight="1" x14ac:dyDescent="0.3">
      <c r="B466" s="77"/>
      <c r="C466" s="35">
        <v>57816140</v>
      </c>
      <c r="D466" s="34">
        <v>140</v>
      </c>
      <c r="E466" s="149">
        <v>23.718167525011893</v>
      </c>
      <c r="F466" s="148">
        <f t="shared" si="22"/>
        <v>23.718167525011896</v>
      </c>
    </row>
    <row r="467" spans="2:6" s="7" customFormat="1" ht="14.25" customHeight="1" x14ac:dyDescent="0.3">
      <c r="B467" s="77"/>
      <c r="C467" s="161">
        <v>57816125140</v>
      </c>
      <c r="D467" s="34" t="s">
        <v>408</v>
      </c>
      <c r="E467" s="149">
        <v>24.14</v>
      </c>
      <c r="F467" s="148">
        <f t="shared" si="22"/>
        <v>24.14</v>
      </c>
    </row>
    <row r="468" spans="2:6" s="7" customFormat="1" ht="14.25" customHeight="1" x14ac:dyDescent="0.3">
      <c r="B468" s="77"/>
      <c r="C468" s="161">
        <v>57816160</v>
      </c>
      <c r="D468" s="34">
        <v>160</v>
      </c>
      <c r="E468" s="149">
        <v>28.598448908759202</v>
      </c>
      <c r="F468" s="148">
        <f t="shared" si="22"/>
        <v>28.598448908759202</v>
      </c>
    </row>
    <row r="469" spans="2:6" s="7" customFormat="1" ht="14.25" customHeight="1" x14ac:dyDescent="0.3">
      <c r="B469" s="77"/>
      <c r="C469" s="161">
        <v>57810200</v>
      </c>
      <c r="D469" s="34">
        <v>200</v>
      </c>
      <c r="E469" s="149">
        <v>38.400842659543066</v>
      </c>
      <c r="F469" s="148">
        <f t="shared" si="22"/>
        <v>38.400842659543066</v>
      </c>
    </row>
    <row r="470" spans="2:6" s="7" customFormat="1" ht="14.25" customHeight="1" x14ac:dyDescent="0.3">
      <c r="B470" s="77"/>
      <c r="C470" s="161">
        <v>57810225</v>
      </c>
      <c r="D470" s="34">
        <v>225</v>
      </c>
      <c r="E470" s="149">
        <v>50.127461641633026</v>
      </c>
      <c r="F470" s="148">
        <f t="shared" si="22"/>
        <v>50.127461641633026</v>
      </c>
    </row>
    <row r="471" spans="2:6" s="7" customFormat="1" ht="14.25" customHeight="1" x14ac:dyDescent="0.3">
      <c r="B471" s="77"/>
      <c r="C471" s="161">
        <v>57810200225</v>
      </c>
      <c r="D471" s="34" t="s">
        <v>407</v>
      </c>
      <c r="E471" s="149">
        <v>48.93</v>
      </c>
      <c r="F471" s="148">
        <f t="shared" si="22"/>
        <v>48.93</v>
      </c>
    </row>
    <row r="472" spans="2:6" s="7" customFormat="1" ht="14.25" customHeight="1" x14ac:dyDescent="0.3">
      <c r="B472" s="77"/>
      <c r="C472" s="35">
        <v>57810250</v>
      </c>
      <c r="D472" s="34">
        <v>250</v>
      </c>
      <c r="E472" s="149">
        <v>128.24</v>
      </c>
      <c r="F472" s="148">
        <f t="shared" si="22"/>
        <v>128.24</v>
      </c>
    </row>
    <row r="473" spans="2:6" s="7" customFormat="1" ht="14.25" customHeight="1" x14ac:dyDescent="0.3">
      <c r="B473" s="77"/>
      <c r="C473" s="134">
        <v>57810280</v>
      </c>
      <c r="D473" s="133">
        <v>280</v>
      </c>
      <c r="E473" s="132" t="s">
        <v>0</v>
      </c>
      <c r="F473" s="131" t="s">
        <v>0</v>
      </c>
    </row>
    <row r="474" spans="2:6" s="7" customFormat="1" ht="14.25" customHeight="1" x14ac:dyDescent="0.3">
      <c r="B474" s="77"/>
      <c r="C474" s="35">
        <v>57810315</v>
      </c>
      <c r="D474" s="34">
        <v>315</v>
      </c>
      <c r="E474" s="149">
        <v>201.03</v>
      </c>
      <c r="F474" s="148">
        <f>E474*(100-$F$5)/100</f>
        <v>201.03</v>
      </c>
    </row>
    <row r="475" spans="2:6" s="7" customFormat="1" ht="14.25" customHeight="1" x14ac:dyDescent="0.3">
      <c r="B475" s="77"/>
      <c r="C475" s="134">
        <v>57806400</v>
      </c>
      <c r="D475" s="133">
        <v>400</v>
      </c>
      <c r="E475" s="136" t="s">
        <v>0</v>
      </c>
      <c r="F475" s="135" t="s">
        <v>0</v>
      </c>
    </row>
    <row r="476" spans="2:6" s="7" customFormat="1" ht="14.25" customHeight="1" thickBot="1" x14ac:dyDescent="0.35">
      <c r="B476" s="42"/>
      <c r="C476" s="76"/>
      <c r="D476" s="15"/>
      <c r="E476" s="160"/>
      <c r="F476" s="146"/>
    </row>
    <row r="477" spans="2:6" s="7" customFormat="1" ht="9.9" customHeight="1" thickBot="1" x14ac:dyDescent="0.35">
      <c r="B477" s="12"/>
      <c r="C477" s="55"/>
      <c r="D477" s="10"/>
      <c r="E477" s="144"/>
      <c r="F477" s="144"/>
    </row>
    <row r="478" spans="2:6" s="7" customFormat="1" ht="14.25" customHeight="1" x14ac:dyDescent="0.3">
      <c r="B478" s="73"/>
      <c r="C478" s="72"/>
      <c r="D478" s="71"/>
      <c r="E478" s="159"/>
      <c r="F478" s="158"/>
    </row>
    <row r="479" spans="2:6" s="7" customFormat="1" ht="14.25" customHeight="1" x14ac:dyDescent="0.3">
      <c r="B479" s="61"/>
      <c r="C479" s="157">
        <v>50113050</v>
      </c>
      <c r="D479" s="156">
        <v>50</v>
      </c>
      <c r="E479" s="155">
        <v>14.14</v>
      </c>
      <c r="F479" s="148">
        <f>E479*(100-$F$5)/100</f>
        <v>14.14</v>
      </c>
    </row>
    <row r="480" spans="2:6" s="7" customFormat="1" ht="14.25" customHeight="1" x14ac:dyDescent="0.3">
      <c r="B480" s="79" t="s">
        <v>406</v>
      </c>
      <c r="C480" s="157">
        <v>50113063</v>
      </c>
      <c r="D480" s="156">
        <v>63</v>
      </c>
      <c r="E480" s="155">
        <v>15.53</v>
      </c>
      <c r="F480" s="148">
        <f>E480*(100-$F$5)/100</f>
        <v>15.53</v>
      </c>
    </row>
    <row r="481" spans="2:6" s="7" customFormat="1" ht="14.25" customHeight="1" x14ac:dyDescent="0.3">
      <c r="B481" s="61"/>
      <c r="C481" s="157">
        <v>50113075</v>
      </c>
      <c r="D481" s="156">
        <v>75</v>
      </c>
      <c r="E481" s="155">
        <v>18.97</v>
      </c>
      <c r="F481" s="148">
        <f>E481*(100-$F$5)/100</f>
        <v>18.97</v>
      </c>
    </row>
    <row r="482" spans="2:6" s="7" customFormat="1" ht="14.25" customHeight="1" x14ac:dyDescent="0.3">
      <c r="B482" s="64"/>
      <c r="C482" s="157">
        <v>50113090</v>
      </c>
      <c r="D482" s="156">
        <v>90</v>
      </c>
      <c r="E482" s="155">
        <v>19.37</v>
      </c>
      <c r="F482" s="148">
        <f>E482*(100-$F$5)/100</f>
        <v>19.37</v>
      </c>
    </row>
    <row r="483" spans="2:6" s="7" customFormat="1" ht="14.25" customHeight="1" x14ac:dyDescent="0.3">
      <c r="B483" s="61"/>
      <c r="C483" s="157">
        <v>50113110</v>
      </c>
      <c r="D483" s="156">
        <v>110</v>
      </c>
      <c r="E483" s="155">
        <v>30.14</v>
      </c>
      <c r="F483" s="148">
        <f>E483*(100-$F$5)/100</f>
        <v>30.14</v>
      </c>
    </row>
    <row r="484" spans="2:6" s="7" customFormat="1" ht="14.25" customHeight="1" x14ac:dyDescent="0.3">
      <c r="B484" s="61"/>
      <c r="C484" s="134">
        <v>50113125</v>
      </c>
      <c r="D484" s="133">
        <v>125</v>
      </c>
      <c r="E484" s="132" t="s">
        <v>0</v>
      </c>
      <c r="F484" s="131" t="s">
        <v>0</v>
      </c>
    </row>
    <row r="485" spans="2:6" s="7" customFormat="1" ht="14.25" customHeight="1" x14ac:dyDescent="0.3">
      <c r="B485" s="61"/>
      <c r="C485" s="157">
        <v>50113140</v>
      </c>
      <c r="D485" s="156">
        <v>140</v>
      </c>
      <c r="E485" s="155">
        <v>46.17</v>
      </c>
      <c r="F485" s="148">
        <f>E485*(100-$F$5)/100</f>
        <v>46.17</v>
      </c>
    </row>
    <row r="486" spans="2:6" s="7" customFormat="1" ht="14.25" customHeight="1" x14ac:dyDescent="0.3">
      <c r="B486" s="61"/>
      <c r="C486" s="157">
        <v>50113160</v>
      </c>
      <c r="D486" s="156">
        <v>160</v>
      </c>
      <c r="E486" s="155">
        <v>50.29</v>
      </c>
      <c r="F486" s="148">
        <f>E486*(100-$F$5)/100</f>
        <v>50.29</v>
      </c>
    </row>
    <row r="487" spans="2:6" s="7" customFormat="1" ht="14.25" customHeight="1" x14ac:dyDescent="0.3">
      <c r="B487" s="61"/>
      <c r="C487" s="157">
        <v>50113200</v>
      </c>
      <c r="D487" s="156">
        <v>200</v>
      </c>
      <c r="E487" s="155">
        <v>72.349999999999994</v>
      </c>
      <c r="F487" s="148">
        <f>E487*(100-$F$5)/100</f>
        <v>72.349999999999994</v>
      </c>
    </row>
    <row r="488" spans="2:6" s="7" customFormat="1" ht="14.25" customHeight="1" x14ac:dyDescent="0.3">
      <c r="B488" s="61"/>
      <c r="C488" s="157">
        <v>50113225</v>
      </c>
      <c r="D488" s="156">
        <v>225</v>
      </c>
      <c r="E488" s="155">
        <v>82.41</v>
      </c>
      <c r="F488" s="148">
        <f>E488*(100-$F$5)/100</f>
        <v>82.41</v>
      </c>
    </row>
    <row r="489" spans="2:6" s="7" customFormat="1" ht="14.25" customHeight="1" x14ac:dyDescent="0.3">
      <c r="B489" s="61"/>
      <c r="C489" s="157">
        <v>50113250</v>
      </c>
      <c r="D489" s="156">
        <v>250</v>
      </c>
      <c r="E489" s="155">
        <v>164.79</v>
      </c>
      <c r="F489" s="148">
        <f>E489*(100-$F$5)/100</f>
        <v>164.79</v>
      </c>
    </row>
    <row r="490" spans="2:6" s="7" customFormat="1" ht="14.25" customHeight="1" x14ac:dyDescent="0.3">
      <c r="B490" s="61"/>
      <c r="C490" s="134">
        <v>50113280</v>
      </c>
      <c r="D490" s="133">
        <v>280</v>
      </c>
      <c r="E490" s="132" t="s">
        <v>405</v>
      </c>
      <c r="F490" s="131" t="s">
        <v>405</v>
      </c>
    </row>
    <row r="491" spans="2:6" s="7" customFormat="1" ht="14.25" customHeight="1" x14ac:dyDescent="0.3">
      <c r="B491" s="61"/>
      <c r="C491" s="157">
        <v>50113315</v>
      </c>
      <c r="D491" s="156">
        <v>315</v>
      </c>
      <c r="E491" s="155">
        <v>222.1</v>
      </c>
      <c r="F491" s="148">
        <f>E491*(100-$F$5)/100</f>
        <v>222.1</v>
      </c>
    </row>
    <row r="492" spans="2:6" s="7" customFormat="1" ht="14.25" customHeight="1" x14ac:dyDescent="0.3">
      <c r="B492" s="61"/>
      <c r="C492" s="157">
        <v>50113400</v>
      </c>
      <c r="D492" s="156">
        <v>400</v>
      </c>
      <c r="E492" s="155">
        <v>633.78</v>
      </c>
      <c r="F492" s="148">
        <f>E492*(100-$F$5)/100</f>
        <v>633.78</v>
      </c>
    </row>
    <row r="493" spans="2:6" s="7" customFormat="1" ht="14.25" customHeight="1" thickBot="1" x14ac:dyDescent="0.35">
      <c r="B493" s="60"/>
      <c r="C493" s="59"/>
      <c r="D493" s="58"/>
      <c r="E493" s="154"/>
      <c r="F493" s="153"/>
    </row>
    <row r="494" spans="2:6" s="7" customFormat="1" ht="9.9" customHeight="1" thickBot="1" x14ac:dyDescent="0.35">
      <c r="B494" s="12"/>
      <c r="C494" s="55"/>
      <c r="D494" s="10"/>
      <c r="E494" s="144"/>
      <c r="F494" s="144"/>
    </row>
    <row r="495" spans="2:6" s="7" customFormat="1" ht="14.25" customHeight="1" x14ac:dyDescent="0.3">
      <c r="B495" s="52"/>
      <c r="C495" s="51"/>
      <c r="D495" s="50"/>
      <c r="E495" s="152"/>
      <c r="F495" s="142"/>
    </row>
    <row r="496" spans="2:6" s="7" customFormat="1" ht="14.25" customHeight="1" x14ac:dyDescent="0.3">
      <c r="B496" s="80"/>
      <c r="C496" s="35">
        <v>50616016</v>
      </c>
      <c r="D496" s="34">
        <v>16</v>
      </c>
      <c r="E496" s="149">
        <v>0.77229466318006512</v>
      </c>
      <c r="F496" s="148">
        <f t="shared" ref="F496:F512" si="23">E496*(100-$F$5)/100</f>
        <v>0.77229466318006512</v>
      </c>
    </row>
    <row r="497" spans="2:6" s="7" customFormat="1" ht="14.25" customHeight="1" x14ac:dyDescent="0.3">
      <c r="B497" s="79" t="s">
        <v>403</v>
      </c>
      <c r="C497" s="35">
        <v>50616020</v>
      </c>
      <c r="D497" s="34">
        <v>20</v>
      </c>
      <c r="E497" s="149">
        <v>0.56905922550110055</v>
      </c>
      <c r="F497" s="148">
        <f t="shared" si="23"/>
        <v>0.56905922550110055</v>
      </c>
    </row>
    <row r="498" spans="2:6" s="7" customFormat="1" ht="14.25" customHeight="1" x14ac:dyDescent="0.3">
      <c r="B498" s="80"/>
      <c r="C498" s="35">
        <v>50616025</v>
      </c>
      <c r="D498" s="34">
        <v>25</v>
      </c>
      <c r="E498" s="149">
        <v>0.66390242975128411</v>
      </c>
      <c r="F498" s="148">
        <f t="shared" si="23"/>
        <v>0.66390242975128411</v>
      </c>
    </row>
    <row r="499" spans="2:6" s="7" customFormat="1" ht="14.25" customHeight="1" x14ac:dyDescent="0.3">
      <c r="B499" s="119"/>
      <c r="C499" s="35">
        <v>50616032</v>
      </c>
      <c r="D499" s="34">
        <v>32</v>
      </c>
      <c r="E499" s="149">
        <v>0.92133398414463952</v>
      </c>
      <c r="F499" s="148">
        <f t="shared" si="23"/>
        <v>0.92133398414463952</v>
      </c>
    </row>
    <row r="500" spans="2:6" s="7" customFormat="1" ht="14.25" customHeight="1" x14ac:dyDescent="0.3">
      <c r="B500" s="78"/>
      <c r="C500" s="35">
        <v>50616040</v>
      </c>
      <c r="D500" s="34">
        <v>40</v>
      </c>
      <c r="E500" s="149">
        <v>1.7342757348604974</v>
      </c>
      <c r="F500" s="148">
        <f t="shared" si="23"/>
        <v>1.7342757348604974</v>
      </c>
    </row>
    <row r="501" spans="2:6" s="7" customFormat="1" ht="14.25" customHeight="1" x14ac:dyDescent="0.3">
      <c r="B501" s="77"/>
      <c r="C501" s="35">
        <v>50616050</v>
      </c>
      <c r="D501" s="34">
        <v>50</v>
      </c>
      <c r="E501" s="149">
        <v>2.0865504935040358</v>
      </c>
      <c r="F501" s="148">
        <f t="shared" si="23"/>
        <v>2.0865504935040358</v>
      </c>
    </row>
    <row r="502" spans="2:6" s="7" customFormat="1" ht="14.25" customHeight="1" x14ac:dyDescent="0.3">
      <c r="B502" s="77"/>
      <c r="C502" s="35">
        <v>50616063</v>
      </c>
      <c r="D502" s="34">
        <v>63</v>
      </c>
      <c r="E502" s="149">
        <v>2.899492244219894</v>
      </c>
      <c r="F502" s="148">
        <f t="shared" si="23"/>
        <v>2.899492244219894</v>
      </c>
    </row>
    <row r="503" spans="2:6" s="7" customFormat="1" ht="14.25" customHeight="1" x14ac:dyDescent="0.3">
      <c r="B503" s="77"/>
      <c r="C503" s="35">
        <v>50616075</v>
      </c>
      <c r="D503" s="34">
        <v>75</v>
      </c>
      <c r="E503" s="149">
        <v>5.528003904867834</v>
      </c>
      <c r="F503" s="148">
        <f t="shared" si="23"/>
        <v>5.528003904867834</v>
      </c>
    </row>
    <row r="504" spans="2:6" s="7" customFormat="1" ht="14.25" customHeight="1" x14ac:dyDescent="0.3">
      <c r="B504" s="77"/>
      <c r="C504" s="35">
        <v>50616090</v>
      </c>
      <c r="D504" s="34">
        <v>90</v>
      </c>
      <c r="E504" s="149">
        <v>9.0101044037674267</v>
      </c>
      <c r="F504" s="148">
        <f t="shared" si="23"/>
        <v>9.0101044037674267</v>
      </c>
    </row>
    <row r="505" spans="2:6" s="7" customFormat="1" ht="14.25" customHeight="1" x14ac:dyDescent="0.3">
      <c r="B505" s="77"/>
      <c r="C505" s="35">
        <v>50616110</v>
      </c>
      <c r="D505" s="34">
        <v>110</v>
      </c>
      <c r="E505" s="149">
        <v>18.223444245213816</v>
      </c>
      <c r="F505" s="148">
        <f t="shared" si="23"/>
        <v>18.223444245213816</v>
      </c>
    </row>
    <row r="506" spans="2:6" s="7" customFormat="1" ht="14.25" customHeight="1" x14ac:dyDescent="0.3">
      <c r="B506" s="77"/>
      <c r="C506" s="35">
        <v>50616125</v>
      </c>
      <c r="D506" s="34">
        <v>125</v>
      </c>
      <c r="E506" s="149">
        <v>25.011507863691236</v>
      </c>
      <c r="F506" s="148">
        <f t="shared" si="23"/>
        <v>25.011507863691236</v>
      </c>
    </row>
    <row r="507" spans="2:6" s="7" customFormat="1" ht="14.25" customHeight="1" x14ac:dyDescent="0.3">
      <c r="B507" s="77"/>
      <c r="C507" s="35">
        <v>50616140</v>
      </c>
      <c r="D507" s="34">
        <v>140</v>
      </c>
      <c r="E507" s="149">
        <v>35.877829264926532</v>
      </c>
      <c r="F507" s="148">
        <f t="shared" si="23"/>
        <v>35.877829264926532</v>
      </c>
    </row>
    <row r="508" spans="2:6" s="7" customFormat="1" ht="14.25" customHeight="1" x14ac:dyDescent="0.3">
      <c r="B508" s="77"/>
      <c r="C508" s="35">
        <v>50616160</v>
      </c>
      <c r="D508" s="34">
        <v>160</v>
      </c>
      <c r="E508" s="149">
        <v>40.579342389899907</v>
      </c>
      <c r="F508" s="148">
        <f t="shared" si="23"/>
        <v>40.579342389899907</v>
      </c>
    </row>
    <row r="509" spans="2:6" s="7" customFormat="1" ht="14.25" customHeight="1" x14ac:dyDescent="0.3">
      <c r="B509" s="77"/>
      <c r="C509" s="35">
        <v>50610200</v>
      </c>
      <c r="D509" s="34">
        <v>200</v>
      </c>
      <c r="E509" s="149">
        <v>50.429486602740397</v>
      </c>
      <c r="F509" s="148">
        <f t="shared" si="23"/>
        <v>50.429486602740397</v>
      </c>
    </row>
    <row r="510" spans="2:6" s="7" customFormat="1" ht="14.25" customHeight="1" x14ac:dyDescent="0.3">
      <c r="B510" s="77"/>
      <c r="C510" s="35">
        <v>50610225</v>
      </c>
      <c r="D510" s="34">
        <v>225</v>
      </c>
      <c r="E510" s="149">
        <v>128.9325616635351</v>
      </c>
      <c r="F510" s="148">
        <f t="shared" si="23"/>
        <v>128.9325616635351</v>
      </c>
    </row>
    <row r="511" spans="2:6" s="7" customFormat="1" ht="14.25" customHeight="1" x14ac:dyDescent="0.3">
      <c r="B511" s="77"/>
      <c r="C511" s="35">
        <v>50610250</v>
      </c>
      <c r="D511" s="34">
        <v>250</v>
      </c>
      <c r="E511" s="149">
        <v>246.37554658361938</v>
      </c>
      <c r="F511" s="148">
        <f t="shared" si="23"/>
        <v>246.37554658361941</v>
      </c>
    </row>
    <row r="512" spans="2:6" s="7" customFormat="1" ht="14.25" customHeight="1" x14ac:dyDescent="0.3">
      <c r="B512" s="77"/>
      <c r="C512" s="35">
        <v>50610315</v>
      </c>
      <c r="D512" s="34">
        <v>315</v>
      </c>
      <c r="E512" s="149">
        <v>377.77403155765927</v>
      </c>
      <c r="F512" s="148">
        <f t="shared" si="23"/>
        <v>377.77403155765927</v>
      </c>
    </row>
    <row r="513" spans="2:6" s="7" customFormat="1" ht="14.25" customHeight="1" thickBot="1" x14ac:dyDescent="0.35">
      <c r="B513" s="42"/>
      <c r="C513" s="76"/>
      <c r="D513" s="15"/>
      <c r="E513" s="147"/>
      <c r="F513" s="146"/>
    </row>
    <row r="514" spans="2:6" s="7" customFormat="1" ht="9.9" customHeight="1" thickBot="1" x14ac:dyDescent="0.35">
      <c r="B514" s="12"/>
      <c r="C514" s="55"/>
      <c r="D514" s="10"/>
      <c r="E514" s="145"/>
      <c r="F514" s="144"/>
    </row>
    <row r="515" spans="2:6" s="7" customFormat="1" ht="14.25" customHeight="1" x14ac:dyDescent="0.3">
      <c r="B515" s="52"/>
      <c r="C515" s="51"/>
      <c r="D515" s="50"/>
      <c r="E515" s="143"/>
      <c r="F515" s="142"/>
    </row>
    <row r="516" spans="2:6" s="7" customFormat="1" ht="14.25" customHeight="1" x14ac:dyDescent="0.3">
      <c r="B516" s="80"/>
      <c r="C516" s="39">
        <v>52616016</v>
      </c>
      <c r="D516" s="38" t="s">
        <v>150</v>
      </c>
      <c r="E516" s="151">
        <v>1.7342757348604974</v>
      </c>
      <c r="F516" s="150">
        <f t="shared" ref="F516:F525" si="24">E516*(100-$F$5)/100</f>
        <v>1.7342757348604974</v>
      </c>
    </row>
    <row r="517" spans="2:6" s="7" customFormat="1" ht="14.25" customHeight="1" x14ac:dyDescent="0.3">
      <c r="B517" s="79" t="s">
        <v>403</v>
      </c>
      <c r="C517" s="35">
        <v>52616020</v>
      </c>
      <c r="D517" s="34" t="s">
        <v>68</v>
      </c>
      <c r="E517" s="149">
        <v>1.2058635968951894</v>
      </c>
      <c r="F517" s="148">
        <f t="shared" si="24"/>
        <v>1.2058635968951894</v>
      </c>
    </row>
    <row r="518" spans="2:6" s="7" customFormat="1" ht="14.25" customHeight="1" x14ac:dyDescent="0.3">
      <c r="B518" s="79" t="s">
        <v>404</v>
      </c>
      <c r="C518" s="35">
        <v>52616025</v>
      </c>
      <c r="D518" s="34" t="s">
        <v>65</v>
      </c>
      <c r="E518" s="149">
        <v>1.3278048595025682</v>
      </c>
      <c r="F518" s="148">
        <f t="shared" si="24"/>
        <v>1.3278048595025682</v>
      </c>
    </row>
    <row r="519" spans="2:6" s="7" customFormat="1" ht="14.25" customHeight="1" x14ac:dyDescent="0.3">
      <c r="B519" s="78"/>
      <c r="C519" s="35">
        <v>52616032</v>
      </c>
      <c r="D519" s="34" t="s">
        <v>62</v>
      </c>
      <c r="E519" s="149">
        <v>1.6394325306103137</v>
      </c>
      <c r="F519" s="148">
        <f t="shared" si="24"/>
        <v>1.6394325306103135</v>
      </c>
    </row>
    <row r="520" spans="2:6" s="7" customFormat="1" ht="14.25" customHeight="1" x14ac:dyDescent="0.3">
      <c r="B520" s="77"/>
      <c r="C520" s="35">
        <v>52616040</v>
      </c>
      <c r="D520" s="34" t="s">
        <v>60</v>
      </c>
      <c r="E520" s="149">
        <v>2.2897859311830007</v>
      </c>
      <c r="F520" s="148">
        <f t="shared" si="24"/>
        <v>2.2897859311830007</v>
      </c>
    </row>
    <row r="521" spans="2:6" s="7" customFormat="1" ht="14.25" customHeight="1" x14ac:dyDescent="0.3">
      <c r="B521" s="77"/>
      <c r="C521" s="35">
        <v>52616050</v>
      </c>
      <c r="D521" s="34" t="s">
        <v>58</v>
      </c>
      <c r="E521" s="149">
        <v>3.0214335068272726</v>
      </c>
      <c r="F521" s="148">
        <f t="shared" si="24"/>
        <v>3.0214335068272726</v>
      </c>
    </row>
    <row r="522" spans="2:6" s="7" customFormat="1" ht="14.25" customHeight="1" x14ac:dyDescent="0.3">
      <c r="B522" s="77"/>
      <c r="C522" s="35">
        <v>52616063</v>
      </c>
      <c r="D522" s="34" t="s">
        <v>56</v>
      </c>
      <c r="E522" s="149">
        <v>4.0511597244006934</v>
      </c>
      <c r="F522" s="148">
        <f t="shared" si="24"/>
        <v>4.0511597244006934</v>
      </c>
    </row>
    <row r="523" spans="2:6" s="7" customFormat="1" ht="14.25" customHeight="1" x14ac:dyDescent="0.3">
      <c r="B523" s="77"/>
      <c r="C523" s="35">
        <v>52616075</v>
      </c>
      <c r="D523" s="34" t="s">
        <v>141</v>
      </c>
      <c r="E523" s="149">
        <v>12.966420923917937</v>
      </c>
      <c r="F523" s="148">
        <f t="shared" si="24"/>
        <v>12.966420923917937</v>
      </c>
    </row>
    <row r="524" spans="2:6" s="7" customFormat="1" ht="14.25" customHeight="1" x14ac:dyDescent="0.3">
      <c r="B524" s="77"/>
      <c r="C524" s="35">
        <v>52616090</v>
      </c>
      <c r="D524" s="34" t="s">
        <v>139</v>
      </c>
      <c r="E524" s="149">
        <v>20.702916584897185</v>
      </c>
      <c r="F524" s="148">
        <f t="shared" si="24"/>
        <v>20.702916584897185</v>
      </c>
    </row>
    <row r="525" spans="2:6" s="7" customFormat="1" ht="14.25" customHeight="1" x14ac:dyDescent="0.3">
      <c r="B525" s="77"/>
      <c r="C525" s="35">
        <v>52616110</v>
      </c>
      <c r="D525" s="34" t="s">
        <v>137</v>
      </c>
      <c r="E525" s="149">
        <v>28.954275354663146</v>
      </c>
      <c r="F525" s="148">
        <f t="shared" si="24"/>
        <v>28.954275354663146</v>
      </c>
    </row>
    <row r="526" spans="2:6" s="7" customFormat="1" ht="14.25" customHeight="1" thickBot="1" x14ac:dyDescent="0.35">
      <c r="B526" s="42"/>
      <c r="C526" s="76"/>
      <c r="D526" s="15"/>
      <c r="E526" s="147"/>
      <c r="F526" s="146"/>
    </row>
    <row r="527" spans="2:6" s="7" customFormat="1" ht="9.9" customHeight="1" thickBot="1" x14ac:dyDescent="0.35">
      <c r="B527" s="12"/>
      <c r="C527" s="55"/>
      <c r="D527" s="10"/>
      <c r="E527" s="145"/>
      <c r="F527" s="144"/>
    </row>
    <row r="528" spans="2:6" s="7" customFormat="1" ht="14.25" customHeight="1" x14ac:dyDescent="0.3">
      <c r="B528" s="52"/>
      <c r="C528" s="51"/>
      <c r="D528" s="50"/>
      <c r="E528" s="143"/>
      <c r="F528" s="142"/>
    </row>
    <row r="529" spans="2:6" s="7" customFormat="1" ht="14.25" customHeight="1" x14ac:dyDescent="0.3">
      <c r="B529" s="80"/>
      <c r="C529" s="39">
        <v>54616016</v>
      </c>
      <c r="D529" s="38" t="s">
        <v>150</v>
      </c>
      <c r="E529" s="151">
        <v>1.111020392645006</v>
      </c>
      <c r="F529" s="150">
        <f t="shared" ref="F529:F538" si="25">E529*(100-$F$5)/100</f>
        <v>1.111020392645006</v>
      </c>
    </row>
    <row r="530" spans="2:6" s="7" customFormat="1" ht="14.25" customHeight="1" x14ac:dyDescent="0.3">
      <c r="B530" s="79" t="s">
        <v>403</v>
      </c>
      <c r="C530" s="35">
        <v>54616020</v>
      </c>
      <c r="D530" s="34" t="s">
        <v>68</v>
      </c>
      <c r="E530" s="149">
        <v>0.88068689660884603</v>
      </c>
      <c r="F530" s="148">
        <f t="shared" si="25"/>
        <v>0.88068689660884603</v>
      </c>
    </row>
    <row r="531" spans="2:6" s="7" customFormat="1" ht="14.25" customHeight="1" x14ac:dyDescent="0.3">
      <c r="B531" s="79" t="s">
        <v>64</v>
      </c>
      <c r="C531" s="35">
        <v>54616025</v>
      </c>
      <c r="D531" s="34" t="s">
        <v>65</v>
      </c>
      <c r="E531" s="149">
        <v>1.0974713634664086</v>
      </c>
      <c r="F531" s="148">
        <f t="shared" si="25"/>
        <v>1.0974713634664086</v>
      </c>
    </row>
    <row r="532" spans="2:6" s="7" customFormat="1" ht="14.25" customHeight="1" x14ac:dyDescent="0.3">
      <c r="B532" s="119"/>
      <c r="C532" s="35">
        <v>54616032</v>
      </c>
      <c r="D532" s="34" t="s">
        <v>62</v>
      </c>
      <c r="E532" s="149">
        <v>1.5174912680029351</v>
      </c>
      <c r="F532" s="148">
        <f t="shared" si="25"/>
        <v>1.5174912680029351</v>
      </c>
    </row>
    <row r="533" spans="2:6" s="7" customFormat="1" ht="14.25" customHeight="1" x14ac:dyDescent="0.3">
      <c r="B533" s="78"/>
      <c r="C533" s="35">
        <v>54616040</v>
      </c>
      <c r="D533" s="34" t="s">
        <v>60</v>
      </c>
      <c r="E533" s="149">
        <v>1.937511172539462</v>
      </c>
      <c r="F533" s="148">
        <f t="shared" si="25"/>
        <v>1.937511172539462</v>
      </c>
    </row>
    <row r="534" spans="2:6" s="7" customFormat="1" ht="14.25" customHeight="1" x14ac:dyDescent="0.3">
      <c r="B534" s="77"/>
      <c r="C534" s="35">
        <v>54616050</v>
      </c>
      <c r="D534" s="34" t="s">
        <v>58</v>
      </c>
      <c r="E534" s="149">
        <v>2.6149626314693437</v>
      </c>
      <c r="F534" s="148">
        <f t="shared" si="25"/>
        <v>2.6149626314693437</v>
      </c>
    </row>
    <row r="535" spans="2:6" s="7" customFormat="1" ht="14.25" customHeight="1" x14ac:dyDescent="0.3">
      <c r="B535" s="77"/>
      <c r="C535" s="35">
        <v>54616063</v>
      </c>
      <c r="D535" s="34" t="s">
        <v>56</v>
      </c>
      <c r="E535" s="149">
        <v>3.2517670028634327</v>
      </c>
      <c r="F535" s="148">
        <f t="shared" si="25"/>
        <v>3.2517670028634327</v>
      </c>
    </row>
    <row r="536" spans="2:6" s="7" customFormat="1" ht="14.25" customHeight="1" x14ac:dyDescent="0.3">
      <c r="B536" s="77"/>
      <c r="C536" s="35">
        <v>54616075</v>
      </c>
      <c r="D536" s="34" t="s">
        <v>141</v>
      </c>
      <c r="E536" s="149">
        <v>8.0616723612655914</v>
      </c>
      <c r="F536" s="148">
        <f t="shared" si="25"/>
        <v>8.0616723612655914</v>
      </c>
    </row>
    <row r="537" spans="2:6" s="7" customFormat="1" ht="14.25" customHeight="1" x14ac:dyDescent="0.3">
      <c r="B537" s="77"/>
      <c r="C537" s="35">
        <v>54616090</v>
      </c>
      <c r="D537" s="34" t="s">
        <v>139</v>
      </c>
      <c r="E537" s="149">
        <v>13.034166069810922</v>
      </c>
      <c r="F537" s="148">
        <f t="shared" si="25"/>
        <v>13.034166069810922</v>
      </c>
    </row>
    <row r="538" spans="2:6" s="7" customFormat="1" ht="14.25" customHeight="1" x14ac:dyDescent="0.3">
      <c r="B538" s="77"/>
      <c r="C538" s="35">
        <v>54616110</v>
      </c>
      <c r="D538" s="34" t="s">
        <v>137</v>
      </c>
      <c r="E538" s="149">
        <v>25.485723884942146</v>
      </c>
      <c r="F538" s="148">
        <f t="shared" si="25"/>
        <v>25.485723884942146</v>
      </c>
    </row>
    <row r="539" spans="2:6" s="7" customFormat="1" ht="14.25" customHeight="1" thickBot="1" x14ac:dyDescent="0.35">
      <c r="B539" s="42"/>
      <c r="C539" s="76"/>
      <c r="D539" s="15"/>
      <c r="E539" s="147"/>
      <c r="F539" s="146"/>
    </row>
    <row r="540" spans="2:6" s="7" customFormat="1" ht="9.9" customHeight="1" thickBot="1" x14ac:dyDescent="0.35">
      <c r="B540" s="12"/>
      <c r="C540" s="55"/>
      <c r="D540" s="10"/>
      <c r="E540" s="145"/>
      <c r="F540" s="144"/>
    </row>
    <row r="541" spans="2:6" s="7" customFormat="1" ht="14.25" customHeight="1" x14ac:dyDescent="0.3">
      <c r="B541" s="52"/>
      <c r="C541" s="51"/>
      <c r="D541" s="50"/>
      <c r="E541" s="143"/>
      <c r="F541" s="142"/>
    </row>
    <row r="542" spans="2:6" s="7" customFormat="1" ht="14.25" customHeight="1" x14ac:dyDescent="0.3">
      <c r="B542" s="80"/>
      <c r="C542" s="39" t="s">
        <v>402</v>
      </c>
      <c r="D542" s="38" t="s">
        <v>97</v>
      </c>
      <c r="E542" s="151">
        <v>0.97553010085902969</v>
      </c>
      <c r="F542" s="150">
        <f t="shared" ref="F542:F553" si="26">E542*(100-$F$5)/100</f>
        <v>0.97553010085902969</v>
      </c>
    </row>
    <row r="543" spans="2:6" s="7" customFormat="1" ht="14.25" customHeight="1" x14ac:dyDescent="0.3">
      <c r="B543" s="79" t="s">
        <v>401</v>
      </c>
      <c r="C543" s="35" t="s">
        <v>400</v>
      </c>
      <c r="D543" s="34" t="s">
        <v>94</v>
      </c>
      <c r="E543" s="149">
        <v>1.0974713634664086</v>
      </c>
      <c r="F543" s="148">
        <f t="shared" si="26"/>
        <v>1.0974713634664086</v>
      </c>
    </row>
    <row r="544" spans="2:6" s="7" customFormat="1" ht="14.25" customHeight="1" x14ac:dyDescent="0.3">
      <c r="B544" s="79" t="s">
        <v>125</v>
      </c>
      <c r="C544" s="35" t="s">
        <v>399</v>
      </c>
      <c r="D544" s="34" t="s">
        <v>92</v>
      </c>
      <c r="E544" s="149">
        <v>1.3278048595025682</v>
      </c>
      <c r="F544" s="148">
        <f t="shared" si="26"/>
        <v>1.3278048595025682</v>
      </c>
    </row>
    <row r="545" spans="2:8" s="7" customFormat="1" ht="14.25" customHeight="1" x14ac:dyDescent="0.3">
      <c r="B545" s="78"/>
      <c r="C545" s="35" t="s">
        <v>398</v>
      </c>
      <c r="D545" s="34" t="s">
        <v>90</v>
      </c>
      <c r="E545" s="149">
        <v>1.7342757348604974</v>
      </c>
      <c r="F545" s="148">
        <f t="shared" si="26"/>
        <v>1.7342757348604974</v>
      </c>
      <c r="H545" s="137"/>
    </row>
    <row r="546" spans="2:8" s="7" customFormat="1" ht="14.25" customHeight="1" x14ac:dyDescent="0.3">
      <c r="B546" s="78"/>
      <c r="C546" s="35" t="s">
        <v>397</v>
      </c>
      <c r="D546" s="34" t="s">
        <v>88</v>
      </c>
      <c r="E546" s="149">
        <v>2.0859120000000004</v>
      </c>
      <c r="F546" s="148">
        <f t="shared" si="26"/>
        <v>2.0859120000000004</v>
      </c>
    </row>
    <row r="547" spans="2:8" s="7" customFormat="1" ht="14.25" customHeight="1" x14ac:dyDescent="0.3">
      <c r="B547" s="77"/>
      <c r="C547" s="35" t="s">
        <v>396</v>
      </c>
      <c r="D547" s="34" t="s">
        <v>179</v>
      </c>
      <c r="E547" s="149">
        <v>2.0859120000000004</v>
      </c>
      <c r="F547" s="148">
        <f t="shared" si="26"/>
        <v>2.0859120000000004</v>
      </c>
    </row>
    <row r="548" spans="2:8" s="7" customFormat="1" ht="14.25" customHeight="1" x14ac:dyDescent="0.3">
      <c r="B548" s="77"/>
      <c r="C548" s="35" t="s">
        <v>395</v>
      </c>
      <c r="D548" s="34" t="s">
        <v>394</v>
      </c>
      <c r="E548" s="149">
        <v>3.2924140903992249</v>
      </c>
      <c r="F548" s="148">
        <f t="shared" si="26"/>
        <v>3.2924140903992249</v>
      </c>
    </row>
    <row r="549" spans="2:8" s="7" customFormat="1" ht="14.25" customHeight="1" x14ac:dyDescent="0.3">
      <c r="B549" s="77"/>
      <c r="C549" s="35" t="s">
        <v>393</v>
      </c>
      <c r="D549" s="34" t="s">
        <v>173</v>
      </c>
      <c r="E549" s="149">
        <v>3.2924140903992249</v>
      </c>
      <c r="F549" s="148">
        <f t="shared" si="26"/>
        <v>3.2924140903992249</v>
      </c>
    </row>
    <row r="550" spans="2:8" s="7" customFormat="1" ht="14.25" customHeight="1" x14ac:dyDescent="0.3">
      <c r="B550" s="77"/>
      <c r="C550" s="35" t="s">
        <v>392</v>
      </c>
      <c r="D550" s="34" t="s">
        <v>7</v>
      </c>
      <c r="E550" s="149">
        <v>3.2924140903992249</v>
      </c>
      <c r="F550" s="148">
        <f t="shared" si="26"/>
        <v>3.2924140903992249</v>
      </c>
    </row>
    <row r="551" spans="2:8" s="7" customFormat="1" ht="14.25" customHeight="1" x14ac:dyDescent="0.3">
      <c r="B551" s="77"/>
      <c r="C551" s="35" t="s">
        <v>391</v>
      </c>
      <c r="D551" s="34" t="s">
        <v>118</v>
      </c>
      <c r="E551" s="149">
        <v>8.6713786743024865</v>
      </c>
      <c r="F551" s="148">
        <f t="shared" si="26"/>
        <v>8.6713786743024865</v>
      </c>
    </row>
    <row r="552" spans="2:8" s="7" customFormat="1" ht="14.25" customHeight="1" x14ac:dyDescent="0.3">
      <c r="B552" s="77"/>
      <c r="C552" s="35" t="s">
        <v>390</v>
      </c>
      <c r="D552" s="34" t="s">
        <v>116</v>
      </c>
      <c r="E552" s="149">
        <v>17.505345698748144</v>
      </c>
      <c r="F552" s="148">
        <f t="shared" si="26"/>
        <v>17.505345698748144</v>
      </c>
    </row>
    <row r="553" spans="2:8" s="7" customFormat="1" ht="14.25" customHeight="1" x14ac:dyDescent="0.3">
      <c r="B553" s="77"/>
      <c r="C553" s="35" t="s">
        <v>389</v>
      </c>
      <c r="D553" s="34" t="s">
        <v>114</v>
      </c>
      <c r="E553" s="149">
        <v>26.474803014979777</v>
      </c>
      <c r="F553" s="148">
        <f t="shared" si="26"/>
        <v>26.474803014979774</v>
      </c>
    </row>
    <row r="554" spans="2:8" s="7" customFormat="1" ht="14.25" customHeight="1" thickBot="1" x14ac:dyDescent="0.35">
      <c r="B554" s="42"/>
      <c r="C554" s="76"/>
      <c r="D554" s="15"/>
      <c r="E554" s="147"/>
      <c r="F554" s="146"/>
    </row>
    <row r="555" spans="2:8" s="7" customFormat="1" ht="9.9" customHeight="1" thickBot="1" x14ac:dyDescent="0.35">
      <c r="B555" s="12"/>
      <c r="C555" s="55"/>
      <c r="D555" s="10"/>
      <c r="E555" s="145"/>
      <c r="F555" s="144"/>
    </row>
    <row r="556" spans="2:8" s="7" customFormat="1" ht="14.25" customHeight="1" x14ac:dyDescent="0.3">
      <c r="B556" s="52"/>
      <c r="C556" s="51"/>
      <c r="D556" s="50"/>
      <c r="E556" s="143"/>
      <c r="F556" s="142"/>
    </row>
    <row r="557" spans="2:8" s="7" customFormat="1" ht="14.25" customHeight="1" x14ac:dyDescent="0.3">
      <c r="B557" s="80"/>
      <c r="C557" s="39" t="s">
        <v>388</v>
      </c>
      <c r="D557" s="38" t="s">
        <v>287</v>
      </c>
      <c r="E557" s="37">
        <v>1.2827160000000004</v>
      </c>
      <c r="F557" s="36">
        <f t="shared" ref="F557:F573" si="27">E557*(100-$F$5)/100</f>
        <v>1.2827160000000004</v>
      </c>
    </row>
    <row r="558" spans="2:8" s="7" customFormat="1" ht="14.25" customHeight="1" x14ac:dyDescent="0.3">
      <c r="B558" s="79" t="s">
        <v>387</v>
      </c>
      <c r="C558" s="35" t="s">
        <v>386</v>
      </c>
      <c r="D558" s="34" t="s">
        <v>385</v>
      </c>
      <c r="E558" s="33">
        <v>1.7742240000000002</v>
      </c>
      <c r="F558" s="32">
        <f t="shared" si="27"/>
        <v>1.7742240000000005</v>
      </c>
    </row>
    <row r="559" spans="2:8" s="7" customFormat="1" ht="14.25" customHeight="1" x14ac:dyDescent="0.3">
      <c r="B559" s="79"/>
      <c r="C559" s="35" t="s">
        <v>384</v>
      </c>
      <c r="D559" s="34" t="s">
        <v>281</v>
      </c>
      <c r="E559" s="33">
        <v>1.6303680000000005</v>
      </c>
      <c r="F559" s="32">
        <f t="shared" si="27"/>
        <v>1.6303680000000005</v>
      </c>
    </row>
    <row r="560" spans="2:8" s="7" customFormat="1" ht="14.25" customHeight="1" x14ac:dyDescent="0.3">
      <c r="B560" s="141" t="s">
        <v>383</v>
      </c>
      <c r="C560" s="35" t="s">
        <v>382</v>
      </c>
      <c r="D560" s="34" t="s">
        <v>283</v>
      </c>
      <c r="E560" s="33">
        <v>1.6303680000000005</v>
      </c>
      <c r="F560" s="32">
        <f t="shared" si="27"/>
        <v>1.6303680000000005</v>
      </c>
    </row>
    <row r="561" spans="2:6" s="7" customFormat="1" ht="14.25" customHeight="1" x14ac:dyDescent="0.3">
      <c r="B561" s="77"/>
      <c r="C561" s="35" t="s">
        <v>381</v>
      </c>
      <c r="D561" s="34" t="s">
        <v>380</v>
      </c>
      <c r="E561" s="33">
        <v>2.27772</v>
      </c>
      <c r="F561" s="32">
        <f t="shared" si="27"/>
        <v>2.27772</v>
      </c>
    </row>
    <row r="562" spans="2:6" s="7" customFormat="1" ht="14.25" customHeight="1" x14ac:dyDescent="0.3">
      <c r="B562" s="77"/>
      <c r="C562" s="35" t="s">
        <v>379</v>
      </c>
      <c r="D562" s="34" t="s">
        <v>275</v>
      </c>
      <c r="E562" s="33">
        <v>2.0019960000000001</v>
      </c>
      <c r="F562" s="32">
        <f t="shared" si="27"/>
        <v>2.0019960000000001</v>
      </c>
    </row>
    <row r="563" spans="2:6" s="7" customFormat="1" ht="14.25" customHeight="1" x14ac:dyDescent="0.3">
      <c r="B563" s="77"/>
      <c r="C563" s="35" t="s">
        <v>378</v>
      </c>
      <c r="D563" s="34" t="s">
        <v>277</v>
      </c>
      <c r="E563" s="33">
        <v>2.0019960000000001</v>
      </c>
      <c r="F563" s="32">
        <f t="shared" si="27"/>
        <v>2.0019960000000001</v>
      </c>
    </row>
    <row r="564" spans="2:6" s="7" customFormat="1" ht="14.25" customHeight="1" x14ac:dyDescent="0.3">
      <c r="B564" s="77"/>
      <c r="C564" s="35" t="s">
        <v>377</v>
      </c>
      <c r="D564" s="34" t="s">
        <v>279</v>
      </c>
      <c r="E564" s="33">
        <v>2.0019960000000001</v>
      </c>
      <c r="F564" s="32">
        <f t="shared" si="27"/>
        <v>2.0019960000000001</v>
      </c>
    </row>
    <row r="565" spans="2:6" s="7" customFormat="1" ht="14.25" customHeight="1" x14ac:dyDescent="0.3">
      <c r="B565" s="77"/>
      <c r="C565" s="35" t="s">
        <v>376</v>
      </c>
      <c r="D565" s="34" t="s">
        <v>265</v>
      </c>
      <c r="E565" s="33">
        <v>3.2847120000000007</v>
      </c>
      <c r="F565" s="32">
        <f t="shared" si="27"/>
        <v>3.2847120000000007</v>
      </c>
    </row>
    <row r="566" spans="2:6" s="7" customFormat="1" ht="14.25" customHeight="1" x14ac:dyDescent="0.3">
      <c r="B566" s="77"/>
      <c r="C566" s="35" t="s">
        <v>375</v>
      </c>
      <c r="D566" s="34" t="s">
        <v>267</v>
      </c>
      <c r="E566" s="33">
        <v>2.373624</v>
      </c>
      <c r="F566" s="32">
        <f t="shared" si="27"/>
        <v>2.373624</v>
      </c>
    </row>
    <row r="567" spans="2:6" s="7" customFormat="1" ht="14.25" customHeight="1" x14ac:dyDescent="0.3">
      <c r="B567" s="77"/>
      <c r="C567" s="35" t="s">
        <v>374</v>
      </c>
      <c r="D567" s="34" t="s">
        <v>373</v>
      </c>
      <c r="E567" s="33">
        <v>3.2847120000000007</v>
      </c>
      <c r="F567" s="32">
        <f t="shared" si="27"/>
        <v>3.2847120000000007</v>
      </c>
    </row>
    <row r="568" spans="2:6" s="7" customFormat="1" ht="14.25" customHeight="1" x14ac:dyDescent="0.3">
      <c r="B568" s="77"/>
      <c r="C568" s="35" t="s">
        <v>372</v>
      </c>
      <c r="D568" s="34" t="s">
        <v>269</v>
      </c>
      <c r="E568" s="33">
        <v>2.373624</v>
      </c>
      <c r="F568" s="32">
        <f t="shared" si="27"/>
        <v>2.373624</v>
      </c>
    </row>
    <row r="569" spans="2:6" s="7" customFormat="1" ht="14.25" customHeight="1" x14ac:dyDescent="0.3">
      <c r="B569" s="77"/>
      <c r="C569" s="35" t="s">
        <v>371</v>
      </c>
      <c r="D569" s="34" t="s">
        <v>265</v>
      </c>
      <c r="E569" s="33">
        <v>2.373624</v>
      </c>
      <c r="F569" s="32">
        <f t="shared" si="27"/>
        <v>2.373624</v>
      </c>
    </row>
    <row r="570" spans="2:6" s="7" customFormat="1" ht="14.25" customHeight="1" x14ac:dyDescent="0.3">
      <c r="B570" s="77"/>
      <c r="C570" s="35" t="s">
        <v>370</v>
      </c>
      <c r="D570" s="34" t="s">
        <v>255</v>
      </c>
      <c r="E570" s="33">
        <v>3.6323640000000004</v>
      </c>
      <c r="F570" s="32">
        <f t="shared" si="27"/>
        <v>3.6323640000000008</v>
      </c>
    </row>
    <row r="571" spans="2:6" s="7" customFormat="1" ht="14.25" customHeight="1" x14ac:dyDescent="0.3">
      <c r="B571" s="77"/>
      <c r="C571" s="35" t="s">
        <v>369</v>
      </c>
      <c r="D571" s="34" t="s">
        <v>257</v>
      </c>
      <c r="E571" s="33">
        <v>3.7522440000000006</v>
      </c>
      <c r="F571" s="32">
        <f t="shared" si="27"/>
        <v>3.7522440000000006</v>
      </c>
    </row>
    <row r="572" spans="2:6" s="7" customFormat="1" ht="14.25" customHeight="1" x14ac:dyDescent="0.3">
      <c r="B572" s="77"/>
      <c r="C572" s="35" t="s">
        <v>368</v>
      </c>
      <c r="D572" s="34" t="s">
        <v>259</v>
      </c>
      <c r="E572" s="33">
        <v>3.7522440000000006</v>
      </c>
      <c r="F572" s="32">
        <f t="shared" si="27"/>
        <v>3.7522440000000006</v>
      </c>
    </row>
    <row r="573" spans="2:6" s="7" customFormat="1" ht="14.25" customHeight="1" x14ac:dyDescent="0.3">
      <c r="B573" s="77"/>
      <c r="C573" s="35" t="s">
        <v>367</v>
      </c>
      <c r="D573" s="34" t="s">
        <v>261</v>
      </c>
      <c r="E573" s="33">
        <v>5.1068880000000005</v>
      </c>
      <c r="F573" s="32">
        <f t="shared" si="27"/>
        <v>5.1068880000000005</v>
      </c>
    </row>
    <row r="574" spans="2:6" s="7" customFormat="1" ht="14.25" customHeight="1" thickBot="1" x14ac:dyDescent="0.35">
      <c r="B574" s="42"/>
      <c r="C574" s="76"/>
      <c r="D574" s="15"/>
      <c r="E574" s="75"/>
      <c r="F574" s="74"/>
    </row>
    <row r="575" spans="2:6" s="7" customFormat="1" ht="9.9" customHeight="1" thickBot="1" x14ac:dyDescent="0.35">
      <c r="B575" s="12"/>
      <c r="C575" s="55"/>
      <c r="D575" s="10"/>
      <c r="E575" s="54"/>
      <c r="F575" s="53"/>
    </row>
    <row r="576" spans="2:6" s="7" customFormat="1" ht="14.25" customHeight="1" x14ac:dyDescent="0.3">
      <c r="B576" s="52"/>
      <c r="C576" s="51"/>
      <c r="D576" s="50"/>
      <c r="E576" s="49"/>
      <c r="F576" s="48"/>
    </row>
    <row r="577" spans="1:6" s="7" customFormat="1" ht="14.25" customHeight="1" x14ac:dyDescent="0.3">
      <c r="B577" s="80"/>
      <c r="C577" s="39" t="s">
        <v>366</v>
      </c>
      <c r="D577" s="38" t="s">
        <v>150</v>
      </c>
      <c r="E577" s="37">
        <v>1.111020392645006</v>
      </c>
      <c r="F577" s="36">
        <f t="shared" ref="F577:F583" si="28">E577*(100-$F$5)/100</f>
        <v>1.111020392645006</v>
      </c>
    </row>
    <row r="578" spans="1:6" s="7" customFormat="1" ht="14.25" customHeight="1" x14ac:dyDescent="0.3">
      <c r="A578" s="7" t="s">
        <v>365</v>
      </c>
      <c r="B578" s="79" t="s">
        <v>364</v>
      </c>
      <c r="C578" s="35" t="s">
        <v>363</v>
      </c>
      <c r="D578" s="34" t="s">
        <v>68</v>
      </c>
      <c r="E578" s="33">
        <v>1.111020392645006</v>
      </c>
      <c r="F578" s="32">
        <f t="shared" si="28"/>
        <v>1.111020392645006</v>
      </c>
    </row>
    <row r="579" spans="1:6" s="7" customFormat="1" ht="14.25" customHeight="1" x14ac:dyDescent="0.3">
      <c r="B579" s="80"/>
      <c r="C579" s="35" t="s">
        <v>362</v>
      </c>
      <c r="D579" s="34" t="s">
        <v>65</v>
      </c>
      <c r="E579" s="33">
        <v>1.3007068011453728</v>
      </c>
      <c r="F579" s="32">
        <f t="shared" si="28"/>
        <v>1.3007068011453728</v>
      </c>
    </row>
    <row r="580" spans="1:6" s="7" customFormat="1" ht="14.25" customHeight="1" x14ac:dyDescent="0.3">
      <c r="B580" s="119"/>
      <c r="C580" s="35" t="s">
        <v>361</v>
      </c>
      <c r="D580" s="34" t="s">
        <v>62</v>
      </c>
      <c r="E580" s="33">
        <v>1.6529815597889115</v>
      </c>
      <c r="F580" s="32">
        <f t="shared" si="28"/>
        <v>1.6529815597889115</v>
      </c>
    </row>
    <row r="581" spans="1:6" s="7" customFormat="1" ht="14.25" customHeight="1" x14ac:dyDescent="0.3">
      <c r="B581" s="78"/>
      <c r="C581" s="35" t="s">
        <v>360</v>
      </c>
      <c r="D581" s="34" t="s">
        <v>60</v>
      </c>
      <c r="E581" s="33">
        <v>2.3710801062545861</v>
      </c>
      <c r="F581" s="32">
        <f t="shared" si="28"/>
        <v>2.3710801062545861</v>
      </c>
    </row>
    <row r="582" spans="1:6" s="7" customFormat="1" ht="14.25" customHeight="1" x14ac:dyDescent="0.3">
      <c r="B582" s="77"/>
      <c r="C582" s="35" t="s">
        <v>359</v>
      </c>
      <c r="D582" s="34" t="s">
        <v>58</v>
      </c>
      <c r="E582" s="33">
        <v>3.4279043821852015</v>
      </c>
      <c r="F582" s="32">
        <f t="shared" si="28"/>
        <v>3.4279043821852015</v>
      </c>
    </row>
    <row r="583" spans="1:6" s="7" customFormat="1" ht="14.25" customHeight="1" x14ac:dyDescent="0.3">
      <c r="B583" s="77"/>
      <c r="C583" s="35" t="s">
        <v>358</v>
      </c>
      <c r="D583" s="34" t="s">
        <v>56</v>
      </c>
      <c r="E583" s="33">
        <v>5.2299252629386874</v>
      </c>
      <c r="F583" s="32">
        <f t="shared" si="28"/>
        <v>5.2299252629386874</v>
      </c>
    </row>
    <row r="584" spans="1:6" s="7" customFormat="1" ht="14.25" customHeight="1" thickBot="1" x14ac:dyDescent="0.35">
      <c r="B584" s="42"/>
      <c r="C584" s="76"/>
      <c r="D584" s="15"/>
      <c r="E584" s="75"/>
      <c r="F584" s="74"/>
    </row>
    <row r="585" spans="1:6" s="7" customFormat="1" ht="9.9" customHeight="1" thickBot="1" x14ac:dyDescent="0.35">
      <c r="B585" s="12"/>
      <c r="C585" s="55"/>
      <c r="D585" s="10"/>
      <c r="E585" s="54"/>
      <c r="F585" s="53"/>
    </row>
    <row r="586" spans="1:6" s="7" customFormat="1" ht="14.25" customHeight="1" x14ac:dyDescent="0.3">
      <c r="B586" s="52"/>
      <c r="C586" s="51"/>
      <c r="D586" s="50"/>
      <c r="E586" s="49"/>
      <c r="F586" s="48"/>
    </row>
    <row r="587" spans="1:6" s="7" customFormat="1" ht="14.25" customHeight="1" x14ac:dyDescent="0.3">
      <c r="B587" s="80"/>
      <c r="C587" s="39" t="s">
        <v>357</v>
      </c>
      <c r="D587" s="38" t="s">
        <v>356</v>
      </c>
      <c r="E587" s="37">
        <v>1.2827160000000004</v>
      </c>
      <c r="F587" s="36">
        <f t="shared" ref="F587:F614" si="29">E587*(100-$F$5)/100</f>
        <v>1.2827160000000004</v>
      </c>
    </row>
    <row r="588" spans="1:6" s="7" customFormat="1" ht="14.25" customHeight="1" x14ac:dyDescent="0.3">
      <c r="B588" s="47" t="s">
        <v>246</v>
      </c>
      <c r="C588" s="35" t="s">
        <v>355</v>
      </c>
      <c r="D588" s="34" t="s">
        <v>354</v>
      </c>
      <c r="E588" s="33">
        <v>1.2827160000000004</v>
      </c>
      <c r="F588" s="32">
        <f t="shared" si="29"/>
        <v>1.2827160000000004</v>
      </c>
    </row>
    <row r="589" spans="1:6" s="7" customFormat="1" ht="14.25" customHeight="1" x14ac:dyDescent="0.3">
      <c r="B589" s="47" t="s">
        <v>353</v>
      </c>
      <c r="C589" s="35" t="s">
        <v>352</v>
      </c>
      <c r="D589" s="34" t="s">
        <v>351</v>
      </c>
      <c r="E589" s="33">
        <v>1.13886</v>
      </c>
      <c r="F589" s="32">
        <f t="shared" si="29"/>
        <v>1.13886</v>
      </c>
    </row>
    <row r="590" spans="1:6" s="7" customFormat="1" ht="14.25" customHeight="1" x14ac:dyDescent="0.3">
      <c r="B590" s="80"/>
      <c r="C590" s="35" t="s">
        <v>350</v>
      </c>
      <c r="D590" s="34" t="s">
        <v>349</v>
      </c>
      <c r="E590" s="33">
        <v>1.3666320000000001</v>
      </c>
      <c r="F590" s="32">
        <f t="shared" si="29"/>
        <v>1.3666320000000001</v>
      </c>
    </row>
    <row r="591" spans="1:6" s="7" customFormat="1" ht="14.25" customHeight="1" x14ac:dyDescent="0.3">
      <c r="B591" s="80"/>
      <c r="C591" s="35" t="s">
        <v>348</v>
      </c>
      <c r="D591" s="34" t="s">
        <v>347</v>
      </c>
      <c r="E591" s="33">
        <v>1.5344640000000003</v>
      </c>
      <c r="F591" s="32">
        <f t="shared" si="29"/>
        <v>1.5344640000000005</v>
      </c>
    </row>
    <row r="592" spans="1:6" s="7" customFormat="1" ht="14.25" customHeight="1" x14ac:dyDescent="0.3">
      <c r="B592" s="140"/>
      <c r="C592" s="35" t="s">
        <v>346</v>
      </c>
      <c r="D592" s="34" t="s">
        <v>345</v>
      </c>
      <c r="E592" s="33">
        <v>1.3426560000000005</v>
      </c>
      <c r="F592" s="32">
        <f t="shared" si="29"/>
        <v>1.3426560000000007</v>
      </c>
    </row>
    <row r="593" spans="2:6" s="7" customFormat="1" ht="14.25" customHeight="1" x14ac:dyDescent="0.3">
      <c r="B593" s="80"/>
      <c r="C593" s="35" t="s">
        <v>344</v>
      </c>
      <c r="D593" s="34" t="s">
        <v>343</v>
      </c>
      <c r="E593" s="33">
        <v>1.5344640000000003</v>
      </c>
      <c r="F593" s="32">
        <f t="shared" si="29"/>
        <v>1.5344640000000005</v>
      </c>
    </row>
    <row r="594" spans="2:6" s="7" customFormat="1" ht="14.25" customHeight="1" x14ac:dyDescent="0.3">
      <c r="B594" s="80"/>
      <c r="C594" s="35" t="s">
        <v>342</v>
      </c>
      <c r="D594" s="34" t="s">
        <v>341</v>
      </c>
      <c r="E594" s="33">
        <v>2.0619360000000002</v>
      </c>
      <c r="F594" s="32">
        <f t="shared" si="29"/>
        <v>2.0619360000000002</v>
      </c>
    </row>
    <row r="595" spans="2:6" s="7" customFormat="1" ht="14.25" customHeight="1" x14ac:dyDescent="0.3">
      <c r="B595" s="80"/>
      <c r="C595" s="35" t="s">
        <v>340</v>
      </c>
      <c r="D595" s="34" t="s">
        <v>339</v>
      </c>
      <c r="E595" s="33">
        <v>2.0619360000000002</v>
      </c>
      <c r="F595" s="32">
        <f t="shared" si="29"/>
        <v>2.0619360000000002</v>
      </c>
    </row>
    <row r="596" spans="2:6" s="7" customFormat="1" ht="14.25" customHeight="1" x14ac:dyDescent="0.3">
      <c r="B596" s="80"/>
      <c r="C596" s="35" t="s">
        <v>338</v>
      </c>
      <c r="D596" s="34" t="s">
        <v>337</v>
      </c>
      <c r="E596" s="33">
        <v>2.0619360000000002</v>
      </c>
      <c r="F596" s="32">
        <f t="shared" si="29"/>
        <v>2.0619360000000002</v>
      </c>
    </row>
    <row r="597" spans="2:6" s="7" customFormat="1" ht="14.25" customHeight="1" x14ac:dyDescent="0.3">
      <c r="B597" s="119"/>
      <c r="C597" s="35" t="s">
        <v>336</v>
      </c>
      <c r="D597" s="34" t="s">
        <v>335</v>
      </c>
      <c r="E597" s="33">
        <v>2.635351947223544</v>
      </c>
      <c r="F597" s="32">
        <f t="shared" si="29"/>
        <v>2.635351947223544</v>
      </c>
    </row>
    <row r="598" spans="2:6" s="7" customFormat="1" ht="14.25" customHeight="1" x14ac:dyDescent="0.3">
      <c r="B598" s="78"/>
      <c r="C598" s="35" t="s">
        <v>334</v>
      </c>
      <c r="D598" s="34" t="s">
        <v>333</v>
      </c>
      <c r="E598" s="33">
        <v>2.2728167587166017</v>
      </c>
      <c r="F598" s="32">
        <f t="shared" si="29"/>
        <v>2.2728167587166017</v>
      </c>
    </row>
    <row r="599" spans="2:6" s="7" customFormat="1" ht="14.25" customHeight="1" x14ac:dyDescent="0.3">
      <c r="B599" s="77"/>
      <c r="C599" s="35" t="s">
        <v>332</v>
      </c>
      <c r="D599" s="34" t="s">
        <v>331</v>
      </c>
      <c r="E599" s="33">
        <v>2.2728167587166017</v>
      </c>
      <c r="F599" s="32">
        <f t="shared" si="29"/>
        <v>2.2728167587166017</v>
      </c>
    </row>
    <row r="600" spans="2:6" s="7" customFormat="1" ht="14.25" customHeight="1" x14ac:dyDescent="0.3">
      <c r="B600" s="77"/>
      <c r="C600" s="35" t="s">
        <v>330</v>
      </c>
      <c r="D600" s="34" t="s">
        <v>329</v>
      </c>
      <c r="E600" s="33">
        <v>4.3364786009868901</v>
      </c>
      <c r="F600" s="32">
        <f t="shared" si="29"/>
        <v>4.3364786009868901</v>
      </c>
    </row>
    <row r="601" spans="2:6" s="7" customFormat="1" ht="14.25" customHeight="1" x14ac:dyDescent="0.3">
      <c r="B601" s="77"/>
      <c r="C601" s="35" t="s">
        <v>328</v>
      </c>
      <c r="D601" s="34" t="s">
        <v>327</v>
      </c>
      <c r="E601" s="33">
        <v>3.6392955461658461</v>
      </c>
      <c r="F601" s="32">
        <f t="shared" si="29"/>
        <v>3.6392955461658461</v>
      </c>
    </row>
    <row r="602" spans="2:6" s="7" customFormat="1" ht="14.25" customHeight="1" x14ac:dyDescent="0.3">
      <c r="B602" s="77"/>
      <c r="C602" s="35" t="s">
        <v>326</v>
      </c>
      <c r="D602" s="34" t="s">
        <v>325</v>
      </c>
      <c r="E602" s="33">
        <v>3.6392955461658461</v>
      </c>
      <c r="F602" s="32">
        <f t="shared" si="29"/>
        <v>3.6392955461658461</v>
      </c>
    </row>
    <row r="603" spans="2:6" s="7" customFormat="1" ht="14.25" customHeight="1" x14ac:dyDescent="0.3">
      <c r="B603" s="77"/>
      <c r="C603" s="35" t="s">
        <v>324</v>
      </c>
      <c r="D603" s="34" t="s">
        <v>323</v>
      </c>
      <c r="E603" s="33">
        <v>6.9299995649211708</v>
      </c>
      <c r="F603" s="32">
        <f t="shared" si="29"/>
        <v>6.9299995649211716</v>
      </c>
    </row>
    <row r="604" spans="2:6" s="7" customFormat="1" ht="14.25" customHeight="1" x14ac:dyDescent="0.3">
      <c r="B604" s="77"/>
      <c r="C604" s="35" t="s">
        <v>322</v>
      </c>
      <c r="D604" s="34" t="s">
        <v>321</v>
      </c>
      <c r="E604" s="33">
        <v>6.9299995649211708</v>
      </c>
      <c r="F604" s="32">
        <f t="shared" si="29"/>
        <v>6.9299995649211716</v>
      </c>
    </row>
    <row r="605" spans="2:6" s="7" customFormat="1" ht="14.25" customHeight="1" x14ac:dyDescent="0.3">
      <c r="B605" s="77"/>
      <c r="C605" s="35" t="s">
        <v>320</v>
      </c>
      <c r="D605" s="34" t="s">
        <v>319</v>
      </c>
      <c r="E605" s="33">
        <v>6.9299995649211708</v>
      </c>
      <c r="F605" s="32">
        <f t="shared" si="29"/>
        <v>6.9299995649211716</v>
      </c>
    </row>
    <row r="606" spans="2:6" s="7" customFormat="1" ht="14.25" customHeight="1" x14ac:dyDescent="0.3">
      <c r="B606" s="77"/>
      <c r="C606" s="35" t="s">
        <v>318</v>
      </c>
      <c r="D606" s="34" t="s">
        <v>317</v>
      </c>
      <c r="E606" s="33">
        <v>10.011548667230182</v>
      </c>
      <c r="F606" s="32">
        <f t="shared" si="29"/>
        <v>10.011548667230182</v>
      </c>
    </row>
    <row r="607" spans="2:6" s="7" customFormat="1" ht="14.25" customHeight="1" x14ac:dyDescent="0.3">
      <c r="B607" s="77"/>
      <c r="C607" s="35" t="s">
        <v>316</v>
      </c>
      <c r="D607" s="34" t="s">
        <v>315</v>
      </c>
      <c r="E607" s="33">
        <v>8.4638022855274677</v>
      </c>
      <c r="F607" s="32">
        <f t="shared" si="29"/>
        <v>8.4638022855274677</v>
      </c>
    </row>
    <row r="608" spans="2:6" s="7" customFormat="1" ht="14.25" customHeight="1" x14ac:dyDescent="0.3">
      <c r="B608" s="77"/>
      <c r="C608" s="35" t="s">
        <v>314</v>
      </c>
      <c r="D608" s="34" t="s">
        <v>313</v>
      </c>
      <c r="E608" s="33">
        <v>8.4638022855274677</v>
      </c>
      <c r="F608" s="32">
        <f t="shared" si="29"/>
        <v>8.4638022855274677</v>
      </c>
    </row>
    <row r="609" spans="2:6" s="7" customFormat="1" ht="14.25" customHeight="1" x14ac:dyDescent="0.3">
      <c r="B609" s="77"/>
      <c r="C609" s="35" t="s">
        <v>312</v>
      </c>
      <c r="D609" s="34" t="s">
        <v>311</v>
      </c>
      <c r="E609" s="33">
        <v>14.487463879181282</v>
      </c>
      <c r="F609" s="32">
        <f t="shared" si="29"/>
        <v>14.487463879181282</v>
      </c>
    </row>
    <row r="610" spans="2:6" s="7" customFormat="1" ht="14.25" customHeight="1" x14ac:dyDescent="0.3">
      <c r="B610" s="77"/>
      <c r="C610" s="35" t="s">
        <v>310</v>
      </c>
      <c r="D610" s="34" t="s">
        <v>309</v>
      </c>
      <c r="E610" s="33">
        <v>14.487463879181282</v>
      </c>
      <c r="F610" s="32">
        <f t="shared" si="29"/>
        <v>14.487463879181282</v>
      </c>
    </row>
    <row r="611" spans="2:6" s="7" customFormat="1" ht="14.25" customHeight="1" x14ac:dyDescent="0.3">
      <c r="B611" s="77"/>
      <c r="C611" s="35" t="s">
        <v>308</v>
      </c>
      <c r="D611" s="34" t="s">
        <v>307</v>
      </c>
      <c r="E611" s="33">
        <v>14.487463879181282</v>
      </c>
      <c r="F611" s="32">
        <f t="shared" si="29"/>
        <v>14.487463879181282</v>
      </c>
    </row>
    <row r="612" spans="2:6" s="7" customFormat="1" ht="14.25" customHeight="1" x14ac:dyDescent="0.3">
      <c r="B612" s="77"/>
      <c r="C612" s="35" t="s">
        <v>306</v>
      </c>
      <c r="D612" s="34" t="s">
        <v>305</v>
      </c>
      <c r="E612" s="33">
        <v>15.602956766894952</v>
      </c>
      <c r="F612" s="32">
        <f t="shared" si="29"/>
        <v>15.602956766894952</v>
      </c>
    </row>
    <row r="613" spans="2:6" s="7" customFormat="1" ht="14.25" customHeight="1" x14ac:dyDescent="0.3">
      <c r="B613" s="77"/>
      <c r="C613" s="35" t="s">
        <v>304</v>
      </c>
      <c r="D613" s="34" t="s">
        <v>303</v>
      </c>
      <c r="E613" s="33">
        <v>16.802111621187148</v>
      </c>
      <c r="F613" s="32">
        <f t="shared" si="29"/>
        <v>16.802111621187148</v>
      </c>
    </row>
    <row r="614" spans="2:6" s="7" customFormat="1" ht="14.25" customHeight="1" x14ac:dyDescent="0.3">
      <c r="B614" s="77"/>
      <c r="C614" s="35" t="s">
        <v>302</v>
      </c>
      <c r="D614" s="34" t="s">
        <v>301</v>
      </c>
      <c r="E614" s="33">
        <v>16.802111621187148</v>
      </c>
      <c r="F614" s="32">
        <f t="shared" si="29"/>
        <v>16.802111621187148</v>
      </c>
    </row>
    <row r="615" spans="2:6" s="7" customFormat="1" ht="14.25" customHeight="1" thickBot="1" x14ac:dyDescent="0.35">
      <c r="B615" s="42"/>
      <c r="C615" s="76"/>
      <c r="D615" s="15"/>
      <c r="E615" s="75"/>
      <c r="F615" s="74"/>
    </row>
    <row r="616" spans="2:6" s="7" customFormat="1" ht="9.9" customHeight="1" thickBot="1" x14ac:dyDescent="0.35">
      <c r="B616" s="12"/>
      <c r="C616" s="55"/>
      <c r="D616" s="10"/>
      <c r="E616" s="54"/>
      <c r="F616" s="53"/>
    </row>
    <row r="617" spans="2:6" s="7" customFormat="1" ht="14.25" customHeight="1" x14ac:dyDescent="0.3">
      <c r="B617" s="52"/>
      <c r="C617" s="51"/>
      <c r="D617" s="50"/>
      <c r="E617" s="139"/>
      <c r="F617" s="48"/>
    </row>
    <row r="618" spans="2:6" s="7" customFormat="1" ht="14.25" customHeight="1" x14ac:dyDescent="0.3">
      <c r="B618" s="79" t="s">
        <v>300</v>
      </c>
      <c r="C618" s="39" t="s">
        <v>299</v>
      </c>
      <c r="D618" s="38" t="s">
        <v>298</v>
      </c>
      <c r="E618" s="37">
        <v>1.89</v>
      </c>
      <c r="F618" s="36">
        <f>E618*(100-$F$5)/100</f>
        <v>1.89</v>
      </c>
    </row>
    <row r="619" spans="2:6" s="7" customFormat="1" ht="14.25" customHeight="1" x14ac:dyDescent="0.3">
      <c r="B619" s="79" t="s">
        <v>297</v>
      </c>
      <c r="C619" s="39" t="s">
        <v>296</v>
      </c>
      <c r="D619" s="38" t="s">
        <v>287</v>
      </c>
      <c r="E619" s="37">
        <v>1.6543440000000003</v>
      </c>
      <c r="F619" s="36">
        <f>E619*(100-$F$5)/100</f>
        <v>1.6543440000000005</v>
      </c>
    </row>
    <row r="620" spans="2:6" s="7" customFormat="1" ht="14.25" customHeight="1" x14ac:dyDescent="0.3">
      <c r="B620" s="79"/>
      <c r="C620" s="39" t="s">
        <v>295</v>
      </c>
      <c r="D620" s="38" t="s">
        <v>283</v>
      </c>
      <c r="E620" s="37">
        <v>1.9660320000000002</v>
      </c>
      <c r="F620" s="36">
        <f>E620*(100-$F$5)/100</f>
        <v>1.9660320000000002</v>
      </c>
    </row>
    <row r="621" spans="2:6" s="7" customFormat="1" ht="14.25" customHeight="1" x14ac:dyDescent="0.3">
      <c r="B621" s="80"/>
      <c r="C621" s="393"/>
      <c r="D621" s="393"/>
      <c r="E621" s="393"/>
      <c r="F621" s="394"/>
    </row>
    <row r="622" spans="2:6" s="7" customFormat="1" ht="14.25" customHeight="1" thickBot="1" x14ac:dyDescent="0.35">
      <c r="B622" s="138"/>
      <c r="C622" s="76"/>
      <c r="D622" s="15"/>
      <c r="E622" s="75"/>
      <c r="F622" s="74"/>
    </row>
    <row r="623" spans="2:6" s="7" customFormat="1" ht="14.25" customHeight="1" thickBot="1" x14ac:dyDescent="0.35">
      <c r="B623" s="12"/>
      <c r="C623" s="55"/>
      <c r="D623" s="10"/>
      <c r="E623" s="54"/>
      <c r="F623" s="53"/>
    </row>
    <row r="624" spans="2:6" s="7" customFormat="1" ht="14.25" customHeight="1" x14ac:dyDescent="0.3">
      <c r="B624" s="52"/>
      <c r="C624" s="51"/>
      <c r="D624" s="50"/>
      <c r="E624" s="49"/>
      <c r="F624" s="48"/>
    </row>
    <row r="625" spans="2:6" s="7" customFormat="1" ht="14.25" customHeight="1" x14ac:dyDescent="0.3">
      <c r="B625" s="80"/>
      <c r="C625" s="39" t="s">
        <v>294</v>
      </c>
      <c r="D625" s="38" t="s">
        <v>293</v>
      </c>
      <c r="E625" s="37">
        <v>2.27772</v>
      </c>
      <c r="F625" s="36">
        <f t="shared" ref="F625:F646" si="30">E625*(100-$F$5)/100</f>
        <v>2.27772</v>
      </c>
    </row>
    <row r="626" spans="2:6" s="7" customFormat="1" ht="14.25" customHeight="1" x14ac:dyDescent="0.3">
      <c r="B626" s="79" t="s">
        <v>292</v>
      </c>
      <c r="C626" s="35" t="s">
        <v>291</v>
      </c>
      <c r="D626" s="34" t="s">
        <v>290</v>
      </c>
      <c r="E626" s="33">
        <v>2.4215760000000004</v>
      </c>
      <c r="F626" s="32">
        <f t="shared" si="30"/>
        <v>2.4215760000000004</v>
      </c>
    </row>
    <row r="627" spans="2:6" s="7" customFormat="1" ht="14.25" customHeight="1" x14ac:dyDescent="0.3">
      <c r="B627" s="79" t="s">
        <v>289</v>
      </c>
      <c r="C627" s="35" t="s">
        <v>288</v>
      </c>
      <c r="D627" s="34" t="s">
        <v>287</v>
      </c>
      <c r="E627" s="33">
        <v>1.6063920000000005</v>
      </c>
      <c r="F627" s="32">
        <f t="shared" si="30"/>
        <v>1.6063920000000005</v>
      </c>
    </row>
    <row r="628" spans="2:6" s="7" customFormat="1" ht="14.25" customHeight="1" x14ac:dyDescent="0.3">
      <c r="B628" s="110"/>
      <c r="C628" s="35" t="s">
        <v>286</v>
      </c>
      <c r="D628" s="34" t="s">
        <v>285</v>
      </c>
      <c r="E628" s="33">
        <v>2.0739240000000003</v>
      </c>
      <c r="F628" s="32">
        <f t="shared" si="30"/>
        <v>2.0739240000000003</v>
      </c>
    </row>
    <row r="629" spans="2:6" s="7" customFormat="1" ht="14.25" customHeight="1" x14ac:dyDescent="0.3">
      <c r="B629" s="119"/>
      <c r="C629" s="35" t="s">
        <v>284</v>
      </c>
      <c r="D629" s="34" t="s">
        <v>283</v>
      </c>
      <c r="E629" s="33">
        <v>2.0739240000000003</v>
      </c>
      <c r="F629" s="32">
        <f t="shared" si="30"/>
        <v>2.0739240000000003</v>
      </c>
    </row>
    <row r="630" spans="2:6" s="7" customFormat="1" ht="14.25" customHeight="1" x14ac:dyDescent="0.3">
      <c r="B630" s="78"/>
      <c r="C630" s="35" t="s">
        <v>282</v>
      </c>
      <c r="D630" s="34" t="s">
        <v>281</v>
      </c>
      <c r="E630" s="33">
        <v>2.0739240000000003</v>
      </c>
      <c r="F630" s="32">
        <f t="shared" si="30"/>
        <v>2.0739240000000003</v>
      </c>
    </row>
    <row r="631" spans="2:6" s="7" customFormat="1" ht="14.25" customHeight="1" x14ac:dyDescent="0.3">
      <c r="B631" s="77"/>
      <c r="C631" s="35" t="s">
        <v>280</v>
      </c>
      <c r="D631" s="34" t="s">
        <v>279</v>
      </c>
      <c r="E631" s="33">
        <v>3.5724240000000007</v>
      </c>
      <c r="F631" s="32">
        <f t="shared" si="30"/>
        <v>3.5724240000000007</v>
      </c>
    </row>
    <row r="632" spans="2:6" s="7" customFormat="1" ht="14.25" customHeight="1" x14ac:dyDescent="0.3">
      <c r="B632" s="77"/>
      <c r="C632" s="35" t="s">
        <v>278</v>
      </c>
      <c r="D632" s="34" t="s">
        <v>277</v>
      </c>
      <c r="E632" s="33">
        <v>3.5724240000000007</v>
      </c>
      <c r="F632" s="32">
        <f t="shared" si="30"/>
        <v>3.5724240000000007</v>
      </c>
    </row>
    <row r="633" spans="2:6" s="7" customFormat="1" ht="14.25" customHeight="1" x14ac:dyDescent="0.3">
      <c r="B633" s="77"/>
      <c r="C633" s="35" t="s">
        <v>276</v>
      </c>
      <c r="D633" s="34" t="s">
        <v>275</v>
      </c>
      <c r="E633" s="33">
        <v>3.569577240683742</v>
      </c>
      <c r="F633" s="32">
        <f t="shared" si="30"/>
        <v>3.569577240683742</v>
      </c>
    </row>
    <row r="634" spans="2:6" s="7" customFormat="1" ht="14.25" customHeight="1" x14ac:dyDescent="0.3">
      <c r="B634" s="77"/>
      <c r="C634" s="35" t="s">
        <v>274</v>
      </c>
      <c r="D634" s="34" t="s">
        <v>273</v>
      </c>
      <c r="E634" s="33">
        <v>4.9918306725186703</v>
      </c>
      <c r="F634" s="32">
        <f t="shared" si="30"/>
        <v>4.9918306725186703</v>
      </c>
    </row>
    <row r="635" spans="2:6" s="7" customFormat="1" ht="14.25" customHeight="1" x14ac:dyDescent="0.3">
      <c r="B635" s="77"/>
      <c r="C635" s="35" t="s">
        <v>272</v>
      </c>
      <c r="D635" s="34" t="s">
        <v>271</v>
      </c>
      <c r="E635" s="33">
        <v>3.7229575127443719</v>
      </c>
      <c r="F635" s="32">
        <f t="shared" si="30"/>
        <v>3.7229575127443719</v>
      </c>
    </row>
    <row r="636" spans="2:6" s="7" customFormat="1" ht="14.25" customHeight="1" x14ac:dyDescent="0.3">
      <c r="B636" s="77"/>
      <c r="C636" s="35" t="s">
        <v>270</v>
      </c>
      <c r="D636" s="34" t="s">
        <v>269</v>
      </c>
      <c r="E636" s="33">
        <v>3.7229575127443719</v>
      </c>
      <c r="F636" s="32">
        <f t="shared" si="30"/>
        <v>3.7229575127443719</v>
      </c>
    </row>
    <row r="637" spans="2:6" s="7" customFormat="1" ht="14.25" customHeight="1" x14ac:dyDescent="0.3">
      <c r="B637" s="77"/>
      <c r="C637" s="35" t="s">
        <v>268</v>
      </c>
      <c r="D637" s="34" t="s">
        <v>267</v>
      </c>
      <c r="E637" s="33">
        <v>3.7229575127443719</v>
      </c>
      <c r="F637" s="32">
        <f t="shared" si="30"/>
        <v>3.7229575127443719</v>
      </c>
    </row>
    <row r="638" spans="2:6" s="7" customFormat="1" ht="14.25" customHeight="1" x14ac:dyDescent="0.3">
      <c r="B638" s="77"/>
      <c r="C638" s="35" t="s">
        <v>266</v>
      </c>
      <c r="D638" s="34" t="s">
        <v>265</v>
      </c>
      <c r="E638" s="33">
        <v>3.7229575127443719</v>
      </c>
      <c r="F638" s="32">
        <f t="shared" si="30"/>
        <v>3.7229575127443719</v>
      </c>
    </row>
    <row r="639" spans="2:6" s="7" customFormat="1" ht="14.25" customHeight="1" x14ac:dyDescent="0.3">
      <c r="B639" s="77"/>
      <c r="C639" s="35" t="s">
        <v>264</v>
      </c>
      <c r="D639" s="34" t="s">
        <v>263</v>
      </c>
      <c r="E639" s="33">
        <v>8.0036614693455785</v>
      </c>
      <c r="F639" s="32">
        <f t="shared" si="30"/>
        <v>8.0036614693455785</v>
      </c>
    </row>
    <row r="640" spans="2:6" s="7" customFormat="1" ht="14.25" customHeight="1" x14ac:dyDescent="0.3">
      <c r="B640" s="77"/>
      <c r="C640" s="35" t="s">
        <v>262</v>
      </c>
      <c r="D640" s="34" t="s">
        <v>261</v>
      </c>
      <c r="E640" s="33">
        <v>5.5774644385683461</v>
      </c>
      <c r="F640" s="32">
        <f t="shared" si="30"/>
        <v>5.5774644385683461</v>
      </c>
    </row>
    <row r="641" spans="2:6" s="7" customFormat="1" ht="14.25" customHeight="1" x14ac:dyDescent="0.3">
      <c r="B641" s="77"/>
      <c r="C641" s="35" t="s">
        <v>260</v>
      </c>
      <c r="D641" s="34" t="s">
        <v>259</v>
      </c>
      <c r="E641" s="33">
        <v>5.5774644385683461</v>
      </c>
      <c r="F641" s="32">
        <f t="shared" si="30"/>
        <v>5.5774644385683461</v>
      </c>
    </row>
    <row r="642" spans="2:6" s="7" customFormat="1" ht="14.25" customHeight="1" x14ac:dyDescent="0.3">
      <c r="B642" s="77"/>
      <c r="C642" s="35" t="s">
        <v>258</v>
      </c>
      <c r="D642" s="34" t="s">
        <v>257</v>
      </c>
      <c r="E642" s="33">
        <v>5.5774644385683461</v>
      </c>
      <c r="F642" s="32">
        <f t="shared" si="30"/>
        <v>5.5774644385683461</v>
      </c>
    </row>
    <row r="643" spans="2:6" s="7" customFormat="1" ht="14.25" customHeight="1" x14ac:dyDescent="0.3">
      <c r="B643" s="77"/>
      <c r="C643" s="35" t="s">
        <v>256</v>
      </c>
      <c r="D643" s="34" t="s">
        <v>255</v>
      </c>
      <c r="E643" s="33">
        <v>5.5774644385683461</v>
      </c>
      <c r="F643" s="32">
        <f t="shared" si="30"/>
        <v>5.5774644385683461</v>
      </c>
    </row>
    <row r="644" spans="2:6" s="7" customFormat="1" ht="14.25" customHeight="1" x14ac:dyDescent="0.3">
      <c r="B644" s="77"/>
      <c r="C644" s="35" t="s">
        <v>254</v>
      </c>
      <c r="D644" s="34" t="s">
        <v>253</v>
      </c>
      <c r="E644" s="33">
        <v>7.9840080000000011</v>
      </c>
      <c r="F644" s="32">
        <f t="shared" si="30"/>
        <v>7.9840080000000011</v>
      </c>
    </row>
    <row r="645" spans="2:6" s="7" customFormat="1" ht="14.25" customHeight="1" x14ac:dyDescent="0.3">
      <c r="B645" s="77"/>
      <c r="C645" s="35" t="s">
        <v>252</v>
      </c>
      <c r="D645" s="34" t="s">
        <v>251</v>
      </c>
      <c r="E645" s="33">
        <v>15.79</v>
      </c>
      <c r="F645" s="32">
        <f t="shared" si="30"/>
        <v>15.79</v>
      </c>
    </row>
    <row r="646" spans="2:6" s="7" customFormat="1" ht="14.25" customHeight="1" x14ac:dyDescent="0.3">
      <c r="B646" s="77"/>
      <c r="C646" s="35" t="s">
        <v>250</v>
      </c>
      <c r="D646" s="34" t="s">
        <v>249</v>
      </c>
      <c r="E646" s="33">
        <v>19.27</v>
      </c>
      <c r="F646" s="32">
        <f t="shared" si="30"/>
        <v>19.27</v>
      </c>
    </row>
    <row r="647" spans="2:6" s="7" customFormat="1" ht="14.25" customHeight="1" thickBot="1" x14ac:dyDescent="0.35">
      <c r="B647" s="42"/>
      <c r="C647" s="76"/>
      <c r="D647" s="15"/>
      <c r="E647" s="75"/>
      <c r="F647" s="74"/>
    </row>
    <row r="648" spans="2:6" s="7" customFormat="1" ht="9.9" customHeight="1" thickBot="1" x14ac:dyDescent="0.35">
      <c r="B648" s="12"/>
      <c r="C648" s="55"/>
      <c r="D648" s="10"/>
      <c r="E648" s="54"/>
      <c r="F648" s="53"/>
    </row>
    <row r="649" spans="2:6" s="7" customFormat="1" ht="14.25" customHeight="1" x14ac:dyDescent="0.3">
      <c r="B649" s="52"/>
      <c r="C649" s="51"/>
      <c r="D649" s="50"/>
      <c r="E649" s="49"/>
      <c r="F649" s="48"/>
    </row>
    <row r="650" spans="2:6" s="7" customFormat="1" ht="14.25" customHeight="1" x14ac:dyDescent="0.3">
      <c r="B650" s="80"/>
      <c r="C650" s="39" t="s">
        <v>248</v>
      </c>
      <c r="D650" s="38" t="s">
        <v>247</v>
      </c>
      <c r="E650" s="37">
        <v>2.0730014643254382</v>
      </c>
      <c r="F650" s="36">
        <f t="shared" ref="F650:F672" si="31">E650*(100-$F$5)/100</f>
        <v>2.0730014643254382</v>
      </c>
    </row>
    <row r="651" spans="2:6" s="7" customFormat="1" ht="14.25" customHeight="1" x14ac:dyDescent="0.3">
      <c r="B651" s="79" t="s">
        <v>246</v>
      </c>
      <c r="C651" s="35" t="s">
        <v>245</v>
      </c>
      <c r="D651" s="34" t="s">
        <v>244</v>
      </c>
      <c r="E651" s="33">
        <v>2.0730014643254382</v>
      </c>
      <c r="F651" s="32">
        <f t="shared" si="31"/>
        <v>2.0730014643254382</v>
      </c>
    </row>
    <row r="652" spans="2:6" s="7" customFormat="1" ht="14.25" customHeight="1" x14ac:dyDescent="0.3">
      <c r="B652" s="124" t="s">
        <v>243</v>
      </c>
      <c r="C652" s="35" t="s">
        <v>242</v>
      </c>
      <c r="D652" s="34" t="s">
        <v>241</v>
      </c>
      <c r="E652" s="33">
        <v>2.0730014643254382</v>
      </c>
      <c r="F652" s="32">
        <f t="shared" si="31"/>
        <v>2.0730014643254382</v>
      </c>
    </row>
    <row r="653" spans="2:6" s="7" customFormat="1" ht="14.25" customHeight="1" x14ac:dyDescent="0.3">
      <c r="B653" s="124"/>
      <c r="C653" s="35" t="s">
        <v>240</v>
      </c>
      <c r="D653" s="34" t="s">
        <v>239</v>
      </c>
      <c r="E653" s="33">
        <v>2.0730014643254382</v>
      </c>
      <c r="F653" s="32">
        <f t="shared" si="31"/>
        <v>2.0730014643254382</v>
      </c>
    </row>
    <row r="654" spans="2:6" s="7" customFormat="1" ht="14.25" customHeight="1" x14ac:dyDescent="0.3">
      <c r="B654" s="77"/>
      <c r="C654" s="35" t="s">
        <v>238</v>
      </c>
      <c r="D654" s="34" t="s">
        <v>237</v>
      </c>
      <c r="E654" s="33">
        <v>2.438825252147574</v>
      </c>
      <c r="F654" s="32">
        <f t="shared" si="31"/>
        <v>2.438825252147574</v>
      </c>
    </row>
    <row r="655" spans="2:6" s="7" customFormat="1" ht="14.25" customHeight="1" x14ac:dyDescent="0.3">
      <c r="B655" s="77"/>
      <c r="C655" s="35" t="s">
        <v>236</v>
      </c>
      <c r="D655" s="34" t="s">
        <v>235</v>
      </c>
      <c r="E655" s="33">
        <v>2.438825252147574</v>
      </c>
      <c r="F655" s="32">
        <f t="shared" si="31"/>
        <v>2.438825252147574</v>
      </c>
    </row>
    <row r="656" spans="2:6" s="7" customFormat="1" ht="14.25" customHeight="1" x14ac:dyDescent="0.3">
      <c r="B656" s="77"/>
      <c r="C656" s="35" t="s">
        <v>234</v>
      </c>
      <c r="D656" s="34" t="s">
        <v>233</v>
      </c>
      <c r="E656" s="33">
        <v>2.438825252147574</v>
      </c>
      <c r="F656" s="32">
        <f t="shared" si="31"/>
        <v>2.438825252147574</v>
      </c>
    </row>
    <row r="657" spans="2:8" s="7" customFormat="1" ht="14.25" customHeight="1" x14ac:dyDescent="0.3">
      <c r="B657" s="77"/>
      <c r="C657" s="35" t="s">
        <v>232</v>
      </c>
      <c r="D657" s="34" t="s">
        <v>231</v>
      </c>
      <c r="E657" s="33">
        <v>3.2653160320420307</v>
      </c>
      <c r="F657" s="32">
        <f t="shared" si="31"/>
        <v>3.2653160320420307</v>
      </c>
    </row>
    <row r="658" spans="2:8" s="7" customFormat="1" ht="14.25" customHeight="1" x14ac:dyDescent="0.3">
      <c r="B658" s="77"/>
      <c r="C658" s="35" t="s">
        <v>230</v>
      </c>
      <c r="D658" s="34" t="s">
        <v>229</v>
      </c>
      <c r="E658" s="33">
        <v>3.2653160320420307</v>
      </c>
      <c r="F658" s="32">
        <f t="shared" si="31"/>
        <v>3.2653160320420307</v>
      </c>
    </row>
    <row r="659" spans="2:8" s="7" customFormat="1" ht="14.25" customHeight="1" x14ac:dyDescent="0.3">
      <c r="B659" s="77"/>
      <c r="C659" s="35" t="s">
        <v>228</v>
      </c>
      <c r="D659" s="34" t="s">
        <v>227</v>
      </c>
      <c r="E659" s="33">
        <v>3.2653160320420307</v>
      </c>
      <c r="F659" s="32">
        <f t="shared" si="31"/>
        <v>3.2653160320420307</v>
      </c>
    </row>
    <row r="660" spans="2:8" s="7" customFormat="1" ht="14.25" customHeight="1" x14ac:dyDescent="0.3">
      <c r="B660" s="77"/>
      <c r="C660" s="35" t="s">
        <v>226</v>
      </c>
      <c r="D660" s="34" t="s">
        <v>225</v>
      </c>
      <c r="E660" s="33">
        <v>3.2653160320420307</v>
      </c>
      <c r="F660" s="32">
        <f t="shared" si="31"/>
        <v>3.2653160320420307</v>
      </c>
    </row>
    <row r="661" spans="2:8" s="7" customFormat="1" ht="14.25" customHeight="1" x14ac:dyDescent="0.3">
      <c r="B661" s="77"/>
      <c r="C661" s="35" t="s">
        <v>224</v>
      </c>
      <c r="D661" s="34" t="s">
        <v>223</v>
      </c>
      <c r="E661" s="33">
        <v>4.1866500161866691</v>
      </c>
      <c r="F661" s="32">
        <f t="shared" si="31"/>
        <v>4.1866500161866691</v>
      </c>
    </row>
    <row r="662" spans="2:8" s="7" customFormat="1" ht="14.25" customHeight="1" x14ac:dyDescent="0.3">
      <c r="B662" s="77"/>
      <c r="C662" s="35" t="s">
        <v>222</v>
      </c>
      <c r="D662" s="34" t="s">
        <v>221</v>
      </c>
      <c r="E662" s="33">
        <v>4.9047485626523439</v>
      </c>
      <c r="F662" s="32">
        <f t="shared" si="31"/>
        <v>4.9047485626523439</v>
      </c>
    </row>
    <row r="663" spans="2:8" s="7" customFormat="1" ht="14.25" customHeight="1" x14ac:dyDescent="0.3">
      <c r="B663" s="77"/>
      <c r="C663" s="35" t="s">
        <v>220</v>
      </c>
      <c r="D663" s="34" t="s">
        <v>219</v>
      </c>
      <c r="E663" s="33">
        <v>4.9047485626523439</v>
      </c>
      <c r="F663" s="32">
        <f t="shared" si="31"/>
        <v>4.9047485626523439</v>
      </c>
    </row>
    <row r="664" spans="2:8" s="7" customFormat="1" ht="14.25" customHeight="1" x14ac:dyDescent="0.3">
      <c r="B664" s="77"/>
      <c r="C664" s="35" t="s">
        <v>218</v>
      </c>
      <c r="D664" s="34" t="s">
        <v>217</v>
      </c>
      <c r="E664" s="33">
        <v>5.9344747802257656</v>
      </c>
      <c r="F664" s="32">
        <f t="shared" si="31"/>
        <v>5.9344747802257656</v>
      </c>
    </row>
    <row r="665" spans="2:8" s="7" customFormat="1" ht="14.25" customHeight="1" x14ac:dyDescent="0.3">
      <c r="B665" s="77"/>
      <c r="C665" s="35" t="s">
        <v>216</v>
      </c>
      <c r="D665" s="34" t="s">
        <v>215</v>
      </c>
      <c r="E665" s="33">
        <v>5.9344747802257656</v>
      </c>
      <c r="F665" s="32">
        <f t="shared" si="31"/>
        <v>5.9344747802257656</v>
      </c>
    </row>
    <row r="666" spans="2:8" s="7" customFormat="1" ht="14.25" customHeight="1" x14ac:dyDescent="0.3">
      <c r="B666" s="77"/>
      <c r="C666" s="35" t="s">
        <v>214</v>
      </c>
      <c r="D666" s="34" t="s">
        <v>213</v>
      </c>
      <c r="E666" s="33">
        <v>5.9344747802257656</v>
      </c>
      <c r="F666" s="32">
        <f t="shared" si="31"/>
        <v>5.9344747802257656</v>
      </c>
    </row>
    <row r="667" spans="2:8" s="7" customFormat="1" ht="14.25" customHeight="1" x14ac:dyDescent="0.3">
      <c r="B667" s="79"/>
      <c r="C667" s="35" t="s">
        <v>212</v>
      </c>
      <c r="D667" s="34" t="s">
        <v>211</v>
      </c>
      <c r="E667" s="33">
        <v>8.942359257874438</v>
      </c>
      <c r="F667" s="32">
        <f t="shared" si="31"/>
        <v>8.942359257874438</v>
      </c>
    </row>
    <row r="668" spans="2:8" s="7" customFormat="1" ht="14.25" customHeight="1" x14ac:dyDescent="0.3">
      <c r="B668" s="79"/>
      <c r="C668" s="35" t="s">
        <v>210</v>
      </c>
      <c r="D668" s="34" t="s">
        <v>209</v>
      </c>
      <c r="E668" s="33">
        <v>8.942359257874438</v>
      </c>
      <c r="F668" s="32">
        <f t="shared" si="31"/>
        <v>8.942359257874438</v>
      </c>
    </row>
    <row r="669" spans="2:8" s="7" customFormat="1" ht="14.25" customHeight="1" x14ac:dyDescent="0.3">
      <c r="B669" s="79"/>
      <c r="C669" s="35" t="s">
        <v>208</v>
      </c>
      <c r="D669" s="34" t="s">
        <v>207</v>
      </c>
      <c r="E669" s="33">
        <v>11.814753443737139</v>
      </c>
      <c r="F669" s="32">
        <f t="shared" si="31"/>
        <v>11.814753443737139</v>
      </c>
    </row>
    <row r="670" spans="2:8" s="7" customFormat="1" ht="14.25" customHeight="1" x14ac:dyDescent="0.3">
      <c r="B670" s="77"/>
      <c r="C670" s="35" t="s">
        <v>206</v>
      </c>
      <c r="D670" s="34" t="s">
        <v>205</v>
      </c>
      <c r="E670" s="33">
        <v>12.492204902667021</v>
      </c>
      <c r="F670" s="32">
        <f t="shared" si="31"/>
        <v>12.492204902667021</v>
      </c>
    </row>
    <row r="671" spans="2:8" s="7" customFormat="1" ht="14.25" customHeight="1" x14ac:dyDescent="0.3">
      <c r="B671" s="77"/>
      <c r="C671" s="35" t="s">
        <v>204</v>
      </c>
      <c r="D671" s="34" t="s">
        <v>203</v>
      </c>
      <c r="E671" s="33">
        <v>12.492204902667021</v>
      </c>
      <c r="F671" s="32">
        <f t="shared" si="31"/>
        <v>12.492204902667021</v>
      </c>
    </row>
    <row r="672" spans="2:8" s="7" customFormat="1" ht="14.25" customHeight="1" x14ac:dyDescent="0.3">
      <c r="B672" s="77"/>
      <c r="C672" s="35" t="s">
        <v>202</v>
      </c>
      <c r="D672" s="34" t="s">
        <v>201</v>
      </c>
      <c r="E672" s="33">
        <v>17.234365115176196</v>
      </c>
      <c r="F672" s="32">
        <f t="shared" si="31"/>
        <v>17.234365115176196</v>
      </c>
      <c r="H672" s="137"/>
    </row>
    <row r="673" spans="2:6" s="7" customFormat="1" ht="14.25" customHeight="1" x14ac:dyDescent="0.3">
      <c r="B673" s="77"/>
      <c r="C673" s="133" t="s">
        <v>200</v>
      </c>
      <c r="D673" s="133" t="s">
        <v>199</v>
      </c>
      <c r="E673" s="136" t="s">
        <v>0</v>
      </c>
      <c r="F673" s="135" t="s">
        <v>0</v>
      </c>
    </row>
    <row r="674" spans="2:6" s="7" customFormat="1" ht="14.25" customHeight="1" x14ac:dyDescent="0.3">
      <c r="B674" s="77"/>
      <c r="C674" s="133" t="s">
        <v>198</v>
      </c>
      <c r="D674" s="133" t="s">
        <v>197</v>
      </c>
      <c r="E674" s="136" t="s">
        <v>0</v>
      </c>
      <c r="F674" s="135" t="s">
        <v>0</v>
      </c>
    </row>
    <row r="675" spans="2:6" s="7" customFormat="1" ht="14.25" customHeight="1" x14ac:dyDescent="0.3">
      <c r="B675" s="77"/>
      <c r="C675" s="35" t="s">
        <v>196</v>
      </c>
      <c r="D675" s="34" t="s">
        <v>195</v>
      </c>
      <c r="E675" s="33">
        <v>23.832742325153241</v>
      </c>
      <c r="F675" s="32">
        <f>E675*(100-$F$5)/100</f>
        <v>23.832742325153241</v>
      </c>
    </row>
    <row r="676" spans="2:6" s="7" customFormat="1" ht="14.25" customHeight="1" x14ac:dyDescent="0.3">
      <c r="B676" s="77"/>
      <c r="C676" s="35" t="s">
        <v>194</v>
      </c>
      <c r="D676" s="34" t="s">
        <v>193</v>
      </c>
      <c r="E676" s="33">
        <v>30.322727301701512</v>
      </c>
      <c r="F676" s="32">
        <f>E676*(100-$F$5)/100</f>
        <v>30.322727301701512</v>
      </c>
    </row>
    <row r="677" spans="2:6" s="7" customFormat="1" ht="14.25" customHeight="1" x14ac:dyDescent="0.3">
      <c r="B677" s="77"/>
      <c r="C677" s="134" t="s">
        <v>192</v>
      </c>
      <c r="D677" s="133" t="s">
        <v>191</v>
      </c>
      <c r="E677" s="132" t="s">
        <v>0</v>
      </c>
      <c r="F677" s="131" t="s">
        <v>0</v>
      </c>
    </row>
    <row r="678" spans="2:6" s="7" customFormat="1" ht="14.25" customHeight="1" thickBot="1" x14ac:dyDescent="0.35">
      <c r="B678" s="42"/>
      <c r="C678" s="76"/>
      <c r="D678" s="15"/>
      <c r="E678" s="130"/>
      <c r="F678" s="74"/>
    </row>
    <row r="679" spans="2:6" s="7" customFormat="1" ht="9.9" customHeight="1" thickBot="1" x14ac:dyDescent="0.35">
      <c r="B679" s="12"/>
      <c r="C679" s="55"/>
      <c r="D679" s="10"/>
      <c r="E679" s="53"/>
      <c r="F679" s="53"/>
    </row>
    <row r="680" spans="2:6" s="7" customFormat="1" ht="14.25" customHeight="1" x14ac:dyDescent="0.3">
      <c r="B680" s="129"/>
      <c r="C680" s="72"/>
      <c r="D680" s="71"/>
      <c r="E680" s="70"/>
      <c r="F680" s="69"/>
    </row>
    <row r="681" spans="2:6" s="7" customFormat="1" ht="14.25" customHeight="1" x14ac:dyDescent="0.3">
      <c r="B681" s="79" t="s">
        <v>190</v>
      </c>
      <c r="C681" s="127" t="s">
        <v>189</v>
      </c>
      <c r="D681" s="38" t="s">
        <v>188</v>
      </c>
      <c r="E681" s="37">
        <v>4.6399999999999997</v>
      </c>
      <c r="F681" s="36">
        <f t="shared" ref="F681:F688" si="32">E681*(100-$F$5)/100</f>
        <v>4.6399999999999997</v>
      </c>
    </row>
    <row r="682" spans="2:6" s="7" customFormat="1" ht="14.25" customHeight="1" x14ac:dyDescent="0.3">
      <c r="B682" s="124" t="s">
        <v>187</v>
      </c>
      <c r="C682" s="127" t="s">
        <v>186</v>
      </c>
      <c r="D682" s="38" t="s">
        <v>185</v>
      </c>
      <c r="E682" s="37">
        <v>4.6399999999999997</v>
      </c>
      <c r="F682" s="36">
        <f t="shared" si="32"/>
        <v>4.6399999999999997</v>
      </c>
    </row>
    <row r="683" spans="2:6" s="7" customFormat="1" ht="14.25" customHeight="1" x14ac:dyDescent="0.3">
      <c r="B683" s="128"/>
      <c r="C683" s="127" t="s">
        <v>184</v>
      </c>
      <c r="D683" s="38" t="s">
        <v>183</v>
      </c>
      <c r="E683" s="37">
        <v>4.6399999999999997</v>
      </c>
      <c r="F683" s="36">
        <f t="shared" si="32"/>
        <v>4.6399999999999997</v>
      </c>
    </row>
    <row r="684" spans="2:6" s="7" customFormat="1" ht="14.25" customHeight="1" x14ac:dyDescent="0.3">
      <c r="B684" s="128"/>
      <c r="C684" s="127" t="s">
        <v>182</v>
      </c>
      <c r="D684" s="38" t="s">
        <v>181</v>
      </c>
      <c r="E684" s="37">
        <v>4.6399999999999997</v>
      </c>
      <c r="F684" s="36">
        <f t="shared" si="32"/>
        <v>4.6399999999999997</v>
      </c>
    </row>
    <row r="685" spans="2:6" s="7" customFormat="1" ht="14.25" customHeight="1" x14ac:dyDescent="0.3">
      <c r="B685" s="128"/>
      <c r="C685" s="127" t="s">
        <v>180</v>
      </c>
      <c r="D685" s="38" t="s">
        <v>179</v>
      </c>
      <c r="E685" s="37">
        <v>4.6399999999999997</v>
      </c>
      <c r="F685" s="36">
        <f t="shared" si="32"/>
        <v>4.6399999999999997</v>
      </c>
    </row>
    <row r="686" spans="2:6" s="7" customFormat="1" ht="14.25" customHeight="1" x14ac:dyDescent="0.3">
      <c r="B686" s="128"/>
      <c r="C686" s="127" t="s">
        <v>178</v>
      </c>
      <c r="D686" s="38" t="s">
        <v>177</v>
      </c>
      <c r="E686" s="37">
        <v>4.6399999999999997</v>
      </c>
      <c r="F686" s="36">
        <f t="shared" si="32"/>
        <v>4.6399999999999997</v>
      </c>
    </row>
    <row r="687" spans="2:6" s="7" customFormat="1" ht="14.25" customHeight="1" x14ac:dyDescent="0.3">
      <c r="B687" s="128"/>
      <c r="C687" s="127" t="s">
        <v>176</v>
      </c>
      <c r="D687" s="38" t="s">
        <v>175</v>
      </c>
      <c r="E687" s="37">
        <v>4.6399999999999997</v>
      </c>
      <c r="F687" s="36">
        <f t="shared" si="32"/>
        <v>4.6399999999999997</v>
      </c>
    </row>
    <row r="688" spans="2:6" s="7" customFormat="1" ht="14.25" customHeight="1" x14ac:dyDescent="0.3">
      <c r="B688" s="128"/>
      <c r="C688" s="127" t="s">
        <v>174</v>
      </c>
      <c r="D688" s="38" t="s">
        <v>173</v>
      </c>
      <c r="E688" s="37">
        <v>4.6399999999999997</v>
      </c>
      <c r="F688" s="36">
        <f t="shared" si="32"/>
        <v>4.6399999999999997</v>
      </c>
    </row>
    <row r="689" spans="2:6" s="7" customFormat="1" ht="14.25" customHeight="1" thickBot="1" x14ac:dyDescent="0.35">
      <c r="B689" s="126"/>
      <c r="C689" s="59"/>
      <c r="D689" s="58"/>
      <c r="E689" s="57"/>
      <c r="F689" s="56"/>
    </row>
    <row r="690" spans="2:6" s="7" customFormat="1" ht="9.9" customHeight="1" thickBot="1" x14ac:dyDescent="0.35">
      <c r="C690" s="55"/>
      <c r="D690" s="10"/>
      <c r="E690" s="54"/>
      <c r="F690" s="53"/>
    </row>
    <row r="691" spans="2:6" s="7" customFormat="1" ht="14.25" customHeight="1" x14ac:dyDescent="0.3">
      <c r="B691" s="125"/>
      <c r="C691" s="51"/>
      <c r="D691" s="50"/>
      <c r="E691" s="49"/>
      <c r="F691" s="48"/>
    </row>
    <row r="692" spans="2:6" s="7" customFormat="1" ht="14.25" customHeight="1" x14ac:dyDescent="0.3">
      <c r="B692" s="80"/>
      <c r="C692" s="39" t="s">
        <v>172</v>
      </c>
      <c r="D692" s="38">
        <v>16</v>
      </c>
      <c r="E692" s="37">
        <v>3.3046476798517452</v>
      </c>
      <c r="F692" s="36">
        <f t="shared" ref="F692:F701" si="33">E692*(100-$F$5)/100</f>
        <v>3.3046476798517457</v>
      </c>
    </row>
    <row r="693" spans="2:6" s="7" customFormat="1" ht="14.25" customHeight="1" x14ac:dyDescent="0.3">
      <c r="B693" s="79" t="s">
        <v>127</v>
      </c>
      <c r="C693" s="35" t="s">
        <v>171</v>
      </c>
      <c r="D693" s="34">
        <v>20</v>
      </c>
      <c r="E693" s="33">
        <v>2.8723941858626989</v>
      </c>
      <c r="F693" s="32">
        <f t="shared" si="33"/>
        <v>2.8723941858626989</v>
      </c>
    </row>
    <row r="694" spans="2:6" s="7" customFormat="1" ht="14.25" customHeight="1" x14ac:dyDescent="0.3">
      <c r="B694" s="124" t="s">
        <v>170</v>
      </c>
      <c r="C694" s="35" t="s">
        <v>169</v>
      </c>
      <c r="D694" s="34">
        <v>25</v>
      </c>
      <c r="E694" s="33">
        <v>3.6392955461658461</v>
      </c>
      <c r="F694" s="32">
        <f t="shared" si="33"/>
        <v>3.6392955461658461</v>
      </c>
    </row>
    <row r="695" spans="2:6" s="7" customFormat="1" ht="14.25" customHeight="1" x14ac:dyDescent="0.3">
      <c r="B695" s="119"/>
      <c r="C695" s="35" t="s">
        <v>168</v>
      </c>
      <c r="D695" s="34">
        <v>32</v>
      </c>
      <c r="E695" s="33">
        <v>4.1691546678298392</v>
      </c>
      <c r="F695" s="32">
        <f t="shared" si="33"/>
        <v>4.1691546678298392</v>
      </c>
    </row>
    <row r="696" spans="2:6" s="7" customFormat="1" ht="14.25" customHeight="1" x14ac:dyDescent="0.3">
      <c r="B696" s="78"/>
      <c r="C696" s="35" t="s">
        <v>167</v>
      </c>
      <c r="D696" s="34">
        <v>40</v>
      </c>
      <c r="E696" s="33">
        <v>4.9918306725186703</v>
      </c>
      <c r="F696" s="32">
        <f t="shared" si="33"/>
        <v>4.9918306725186703</v>
      </c>
    </row>
    <row r="697" spans="2:6" s="7" customFormat="1" ht="14.25" customHeight="1" x14ac:dyDescent="0.3">
      <c r="B697" s="77"/>
      <c r="C697" s="35" t="s">
        <v>166</v>
      </c>
      <c r="D697" s="34">
        <v>50</v>
      </c>
      <c r="E697" s="33">
        <v>7.6829572641278974</v>
      </c>
      <c r="F697" s="32">
        <f t="shared" si="33"/>
        <v>7.6829572641278965</v>
      </c>
    </row>
    <row r="698" spans="2:6" s="7" customFormat="1" ht="14.25" customHeight="1" x14ac:dyDescent="0.3">
      <c r="B698" s="77"/>
      <c r="C698" s="35" t="s">
        <v>165</v>
      </c>
      <c r="D698" s="34">
        <v>63</v>
      </c>
      <c r="E698" s="33">
        <v>10.067323311615866</v>
      </c>
      <c r="F698" s="32">
        <f t="shared" si="33"/>
        <v>10.067323311615866</v>
      </c>
    </row>
    <row r="699" spans="2:6" s="7" customFormat="1" ht="14.25" customHeight="1" x14ac:dyDescent="0.3">
      <c r="B699" s="77"/>
      <c r="C699" s="35" t="s">
        <v>164</v>
      </c>
      <c r="D699" s="34">
        <v>75</v>
      </c>
      <c r="E699" s="33">
        <v>35.695772406837428</v>
      </c>
      <c r="F699" s="32">
        <f t="shared" si="33"/>
        <v>35.695772406837428</v>
      </c>
    </row>
    <row r="700" spans="2:6" s="7" customFormat="1" ht="14.25" customHeight="1" x14ac:dyDescent="0.3">
      <c r="B700" s="77"/>
      <c r="C700" s="35" t="s">
        <v>163</v>
      </c>
      <c r="D700" s="34">
        <v>90</v>
      </c>
      <c r="E700" s="33">
        <v>48.384504004580414</v>
      </c>
      <c r="F700" s="32">
        <f t="shared" si="33"/>
        <v>48.384504004580414</v>
      </c>
    </row>
    <row r="701" spans="2:6" s="7" customFormat="1" ht="14.25" customHeight="1" x14ac:dyDescent="0.3">
      <c r="B701" s="77"/>
      <c r="C701" s="35" t="s">
        <v>162</v>
      </c>
      <c r="D701" s="34">
        <v>110</v>
      </c>
      <c r="E701" s="33">
        <v>68.407601339040767</v>
      </c>
      <c r="F701" s="32">
        <f t="shared" si="33"/>
        <v>68.407601339040767</v>
      </c>
    </row>
    <row r="702" spans="2:6" s="7" customFormat="1" ht="14.25" customHeight="1" thickBot="1" x14ac:dyDescent="0.35">
      <c r="B702" s="42"/>
      <c r="C702" s="76"/>
      <c r="D702" s="15"/>
      <c r="E702" s="75"/>
      <c r="F702" s="74"/>
    </row>
    <row r="703" spans="2:6" s="7" customFormat="1" ht="9.9" customHeight="1" thickBot="1" x14ac:dyDescent="0.35">
      <c r="B703" s="12"/>
      <c r="C703" s="55"/>
      <c r="D703" s="10"/>
      <c r="E703" s="54"/>
      <c r="F703" s="53"/>
    </row>
    <row r="704" spans="2:6" s="7" customFormat="1" ht="14.25" customHeight="1" x14ac:dyDescent="0.3">
      <c r="B704" s="52"/>
      <c r="C704" s="51"/>
      <c r="D704" s="50"/>
      <c r="E704" s="49"/>
      <c r="F704" s="48"/>
    </row>
    <row r="705" spans="2:6" s="7" customFormat="1" ht="14.25" customHeight="1" x14ac:dyDescent="0.3">
      <c r="B705" s="80"/>
      <c r="C705" s="39" t="s">
        <v>161</v>
      </c>
      <c r="D705" s="38" t="s">
        <v>128</v>
      </c>
      <c r="E705" s="37">
        <v>4.1691546678298392</v>
      </c>
      <c r="F705" s="36">
        <f t="shared" ref="F705:F714" si="34">E705*(100-$F$5)/100</f>
        <v>4.1691546678298392</v>
      </c>
    </row>
    <row r="706" spans="2:6" s="7" customFormat="1" ht="14.25" customHeight="1" x14ac:dyDescent="0.3">
      <c r="B706" s="79" t="s">
        <v>127</v>
      </c>
      <c r="C706" s="35" t="s">
        <v>160</v>
      </c>
      <c r="D706" s="34" t="s">
        <v>97</v>
      </c>
      <c r="E706" s="33">
        <v>3.1512674077911158</v>
      </c>
      <c r="F706" s="32">
        <f t="shared" si="34"/>
        <v>3.1512674077911158</v>
      </c>
    </row>
    <row r="707" spans="2:6" s="7" customFormat="1" ht="14.25" customHeight="1" x14ac:dyDescent="0.3">
      <c r="B707" s="124" t="s">
        <v>96</v>
      </c>
      <c r="C707" s="35" t="s">
        <v>159</v>
      </c>
      <c r="D707" s="34" t="s">
        <v>94</v>
      </c>
      <c r="E707" s="33">
        <v>3.6811265294551099</v>
      </c>
      <c r="F707" s="32">
        <f t="shared" si="34"/>
        <v>3.6811265294551099</v>
      </c>
    </row>
    <row r="708" spans="2:6" s="7" customFormat="1" ht="14.25" customHeight="1" x14ac:dyDescent="0.3">
      <c r="B708" s="119"/>
      <c r="C708" s="35" t="s">
        <v>158</v>
      </c>
      <c r="D708" s="34" t="s">
        <v>92</v>
      </c>
      <c r="E708" s="33">
        <v>4.6014081618188856</v>
      </c>
      <c r="F708" s="32">
        <f t="shared" si="34"/>
        <v>4.6014081618188856</v>
      </c>
    </row>
    <row r="709" spans="2:6" s="7" customFormat="1" ht="14.25" customHeight="1" x14ac:dyDescent="0.3">
      <c r="B709" s="119"/>
      <c r="C709" s="35" t="s">
        <v>157</v>
      </c>
      <c r="D709" s="34" t="s">
        <v>90</v>
      </c>
      <c r="E709" s="33">
        <v>5.5774644385683461</v>
      </c>
      <c r="F709" s="32">
        <f t="shared" si="34"/>
        <v>5.5774644385683461</v>
      </c>
    </row>
    <row r="710" spans="2:6" s="7" customFormat="1" ht="14.25" customHeight="1" x14ac:dyDescent="0.3">
      <c r="B710" s="119"/>
      <c r="C710" s="35" t="s">
        <v>156</v>
      </c>
      <c r="D710" s="34" t="s">
        <v>88</v>
      </c>
      <c r="E710" s="33">
        <v>7.7387319085135813</v>
      </c>
      <c r="F710" s="32">
        <f t="shared" si="34"/>
        <v>7.7387319085135813</v>
      </c>
    </row>
    <row r="711" spans="2:6" s="7" customFormat="1" ht="14.25" customHeight="1" x14ac:dyDescent="0.3">
      <c r="B711" s="119"/>
      <c r="C711" s="35" t="s">
        <v>155</v>
      </c>
      <c r="D711" s="34" t="s">
        <v>7</v>
      </c>
      <c r="E711" s="33">
        <v>11.210703521522378</v>
      </c>
      <c r="F711" s="32">
        <f t="shared" si="34"/>
        <v>11.210703521522378</v>
      </c>
    </row>
    <row r="712" spans="2:6" s="7" customFormat="1" ht="14.25" customHeight="1" x14ac:dyDescent="0.3">
      <c r="B712" s="78"/>
      <c r="C712" s="35" t="s">
        <v>154</v>
      </c>
      <c r="D712" s="34" t="s">
        <v>118</v>
      </c>
      <c r="E712" s="33">
        <v>40.799152368127466</v>
      </c>
      <c r="F712" s="32">
        <f t="shared" si="34"/>
        <v>40.799152368127466</v>
      </c>
    </row>
    <row r="713" spans="2:6" s="7" customFormat="1" ht="14.25" customHeight="1" x14ac:dyDescent="0.3">
      <c r="B713" s="77"/>
      <c r="C713" s="35" t="s">
        <v>153</v>
      </c>
      <c r="D713" s="34" t="s">
        <v>116</v>
      </c>
      <c r="E713" s="33">
        <v>52.051686872939086</v>
      </c>
      <c r="F713" s="32">
        <f t="shared" si="34"/>
        <v>52.051686872939086</v>
      </c>
    </row>
    <row r="714" spans="2:6" s="7" customFormat="1" ht="14.25" customHeight="1" x14ac:dyDescent="0.3">
      <c r="B714" s="77"/>
      <c r="C714" s="35" t="s">
        <v>152</v>
      </c>
      <c r="D714" s="34" t="s">
        <v>114</v>
      </c>
      <c r="E714" s="33">
        <v>82.699853962872155</v>
      </c>
      <c r="F714" s="32">
        <f t="shared" si="34"/>
        <v>82.699853962872155</v>
      </c>
    </row>
    <row r="715" spans="2:6" s="7" customFormat="1" ht="14.25" customHeight="1" thickBot="1" x14ac:dyDescent="0.35">
      <c r="B715" s="42"/>
      <c r="C715" s="76"/>
      <c r="D715" s="15"/>
      <c r="E715" s="75"/>
      <c r="F715" s="74"/>
    </row>
    <row r="716" spans="2:6" s="7" customFormat="1" ht="9.9" customHeight="1" thickBot="1" x14ac:dyDescent="0.35">
      <c r="B716" s="12"/>
      <c r="C716" s="55"/>
      <c r="D716" s="10"/>
      <c r="E716" s="54"/>
      <c r="F716" s="53"/>
    </row>
    <row r="717" spans="2:6" s="7" customFormat="1" ht="14.25" customHeight="1" x14ac:dyDescent="0.3">
      <c r="B717" s="52"/>
      <c r="C717" s="51"/>
      <c r="D717" s="50"/>
      <c r="E717" s="49"/>
      <c r="F717" s="48"/>
    </row>
    <row r="718" spans="2:6" s="7" customFormat="1" ht="14.25" customHeight="1" x14ac:dyDescent="0.3">
      <c r="B718" s="80"/>
      <c r="C718" s="39" t="s">
        <v>151</v>
      </c>
      <c r="D718" s="38" t="s">
        <v>150</v>
      </c>
      <c r="E718" s="37">
        <v>4.7129574505902534</v>
      </c>
      <c r="F718" s="36">
        <f t="shared" ref="F718:F727" si="35">E718*(100-$F$5)/100</f>
        <v>4.7129574505902534</v>
      </c>
    </row>
    <row r="719" spans="2:6" s="7" customFormat="1" ht="14.25" customHeight="1" x14ac:dyDescent="0.3">
      <c r="B719" s="79" t="s">
        <v>127</v>
      </c>
      <c r="C719" s="35" t="s">
        <v>149</v>
      </c>
      <c r="D719" s="34" t="s">
        <v>68</v>
      </c>
      <c r="E719" s="33">
        <v>3.7647884960336344</v>
      </c>
      <c r="F719" s="32">
        <f t="shared" si="35"/>
        <v>3.764788496033634</v>
      </c>
    </row>
    <row r="720" spans="2:6" s="7" customFormat="1" ht="14.25" customHeight="1" x14ac:dyDescent="0.3">
      <c r="B720" s="79" t="s">
        <v>148</v>
      </c>
      <c r="C720" s="35" t="s">
        <v>147</v>
      </c>
      <c r="D720" s="34" t="s">
        <v>65</v>
      </c>
      <c r="E720" s="33">
        <v>4.7966194171687784</v>
      </c>
      <c r="F720" s="32">
        <f t="shared" si="35"/>
        <v>4.7966194171687784</v>
      </c>
    </row>
    <row r="721" spans="2:6" s="7" customFormat="1" ht="14.25" customHeight="1" x14ac:dyDescent="0.3">
      <c r="B721" s="119"/>
      <c r="C721" s="35" t="s">
        <v>146</v>
      </c>
      <c r="D721" s="34" t="s">
        <v>62</v>
      </c>
      <c r="E721" s="33">
        <v>5.8284503383039228</v>
      </c>
      <c r="F721" s="32">
        <f t="shared" si="35"/>
        <v>5.8284503383039228</v>
      </c>
    </row>
    <row r="722" spans="2:6" s="7" customFormat="1" ht="14.25" customHeight="1" x14ac:dyDescent="0.3">
      <c r="B722" s="78"/>
      <c r="C722" s="35" t="s">
        <v>145</v>
      </c>
      <c r="D722" s="34" t="s">
        <v>60</v>
      </c>
      <c r="E722" s="33">
        <v>8.0036614693455785</v>
      </c>
      <c r="F722" s="32">
        <f t="shared" si="35"/>
        <v>8.0036614693455785</v>
      </c>
    </row>
    <row r="723" spans="2:6" s="7" customFormat="1" ht="14.25" customHeight="1" x14ac:dyDescent="0.3">
      <c r="B723" s="77"/>
      <c r="C723" s="35" t="s">
        <v>144</v>
      </c>
      <c r="D723" s="34" t="s">
        <v>58</v>
      </c>
      <c r="E723" s="33">
        <v>11.224647182618797</v>
      </c>
      <c r="F723" s="32">
        <f t="shared" si="35"/>
        <v>11.224647182618799</v>
      </c>
    </row>
    <row r="724" spans="2:6" s="7" customFormat="1" ht="14.25" customHeight="1" x14ac:dyDescent="0.3">
      <c r="B724" s="77"/>
      <c r="C724" s="35" t="s">
        <v>143</v>
      </c>
      <c r="D724" s="34" t="s">
        <v>56</v>
      </c>
      <c r="E724" s="33">
        <v>15.672675072377052</v>
      </c>
      <c r="F724" s="32">
        <f t="shared" si="35"/>
        <v>15.672675072377052</v>
      </c>
    </row>
    <row r="725" spans="2:6" s="7" customFormat="1" ht="14.25" customHeight="1" x14ac:dyDescent="0.3">
      <c r="B725" s="77"/>
      <c r="C725" s="35" t="s">
        <v>142</v>
      </c>
      <c r="D725" s="34" t="s">
        <v>141</v>
      </c>
      <c r="E725" s="33">
        <v>44.675490152932468</v>
      </c>
      <c r="F725" s="32">
        <f t="shared" si="35"/>
        <v>44.675490152932468</v>
      </c>
    </row>
    <row r="726" spans="2:6" s="7" customFormat="1" ht="14.25" customHeight="1" x14ac:dyDescent="0.3">
      <c r="B726" s="77"/>
      <c r="C726" s="35" t="s">
        <v>140</v>
      </c>
      <c r="D726" s="34" t="s">
        <v>139</v>
      </c>
      <c r="E726" s="33">
        <v>60.571263802852251</v>
      </c>
      <c r="F726" s="32">
        <f t="shared" si="35"/>
        <v>60.571263802852258</v>
      </c>
    </row>
    <row r="727" spans="2:6" s="7" customFormat="1" ht="14.25" customHeight="1" x14ac:dyDescent="0.3">
      <c r="B727" s="77"/>
      <c r="C727" s="35" t="s">
        <v>138</v>
      </c>
      <c r="D727" s="34" t="s">
        <v>137</v>
      </c>
      <c r="E727" s="33">
        <v>93.018163174223588</v>
      </c>
      <c r="F727" s="32">
        <f t="shared" si="35"/>
        <v>93.018163174223588</v>
      </c>
    </row>
    <row r="728" spans="2:6" s="7" customFormat="1" ht="14.25" customHeight="1" thickBot="1" x14ac:dyDescent="0.35">
      <c r="B728" s="42"/>
      <c r="C728" s="76"/>
      <c r="D728" s="15"/>
      <c r="E728" s="75"/>
      <c r="F728" s="74"/>
    </row>
    <row r="729" spans="2:6" s="7" customFormat="1" ht="9.9" customHeight="1" thickBot="1" x14ac:dyDescent="0.35">
      <c r="B729" s="12"/>
      <c r="C729" s="55"/>
      <c r="D729" s="10"/>
      <c r="E729" s="54"/>
      <c r="F729" s="53"/>
    </row>
    <row r="730" spans="2:6" s="7" customFormat="1" ht="14.25" customHeight="1" x14ac:dyDescent="0.3">
      <c r="B730" s="52"/>
      <c r="C730" s="51"/>
      <c r="D730" s="50"/>
      <c r="E730" s="49"/>
      <c r="F730" s="48"/>
    </row>
    <row r="731" spans="2:6" s="7" customFormat="1" ht="14.25" customHeight="1" x14ac:dyDescent="0.3">
      <c r="B731" s="118" t="s">
        <v>127</v>
      </c>
      <c r="C731" s="100" t="s">
        <v>136</v>
      </c>
      <c r="D731" s="99" t="s">
        <v>68</v>
      </c>
      <c r="E731" s="98">
        <v>4.2224194532181665</v>
      </c>
      <c r="F731" s="97">
        <f t="shared" ref="F731:F736" si="36">E731*(100-$F$5)/100</f>
        <v>4.2224194532181665</v>
      </c>
    </row>
    <row r="732" spans="2:6" s="7" customFormat="1" ht="14.25" customHeight="1" x14ac:dyDescent="0.3">
      <c r="B732" s="79" t="s">
        <v>135</v>
      </c>
      <c r="C732" s="96" t="s">
        <v>134</v>
      </c>
      <c r="D732" s="95" t="s">
        <v>65</v>
      </c>
      <c r="E732" s="94">
        <v>4.8543461741079605</v>
      </c>
      <c r="F732" s="93">
        <f t="shared" si="36"/>
        <v>4.8543461741079605</v>
      </c>
    </row>
    <row r="733" spans="2:6" s="7" customFormat="1" ht="14.25" customHeight="1" x14ac:dyDescent="0.3">
      <c r="B733" s="79"/>
      <c r="C733" s="96" t="s">
        <v>133</v>
      </c>
      <c r="D733" s="95" t="s">
        <v>62</v>
      </c>
      <c r="E733" s="94">
        <v>6.0607517321702957</v>
      </c>
      <c r="F733" s="93">
        <f t="shared" si="36"/>
        <v>6.0607517321702957</v>
      </c>
    </row>
    <row r="734" spans="2:6" s="7" customFormat="1" ht="14.25" customHeight="1" x14ac:dyDescent="0.3">
      <c r="B734" s="78"/>
      <c r="C734" s="96" t="s">
        <v>132</v>
      </c>
      <c r="D734" s="95" t="s">
        <v>60</v>
      </c>
      <c r="E734" s="94">
        <v>7.2097094065153717</v>
      </c>
      <c r="F734" s="93">
        <f t="shared" si="36"/>
        <v>7.2097094065153717</v>
      </c>
    </row>
    <row r="735" spans="2:6" s="7" customFormat="1" ht="14.25" customHeight="1" x14ac:dyDescent="0.3">
      <c r="B735" s="77"/>
      <c r="C735" s="96" t="s">
        <v>131</v>
      </c>
      <c r="D735" s="95" t="s">
        <v>58</v>
      </c>
      <c r="E735" s="94">
        <v>8.4448389064363329</v>
      </c>
      <c r="F735" s="93">
        <f t="shared" si="36"/>
        <v>8.4448389064363329</v>
      </c>
    </row>
    <row r="736" spans="2:6" s="7" customFormat="1" ht="14.25" customHeight="1" thickBot="1" x14ac:dyDescent="0.35">
      <c r="B736" s="42"/>
      <c r="C736" s="123" t="s">
        <v>130</v>
      </c>
      <c r="D736" s="122" t="s">
        <v>56</v>
      </c>
      <c r="E736" s="121">
        <v>13.686958295635762</v>
      </c>
      <c r="F736" s="120">
        <f t="shared" si="36"/>
        <v>13.686958295635762</v>
      </c>
    </row>
    <row r="737" spans="2:6" s="7" customFormat="1" ht="9.9" customHeight="1" thickBot="1" x14ac:dyDescent="0.35">
      <c r="B737" s="12"/>
      <c r="C737" s="88"/>
      <c r="D737" s="87"/>
      <c r="E737" s="86"/>
      <c r="F737" s="85"/>
    </row>
    <row r="738" spans="2:6" s="7" customFormat="1" ht="14.25" customHeight="1" x14ac:dyDescent="0.3">
      <c r="B738" s="52"/>
      <c r="C738" s="84"/>
      <c r="D738" s="83"/>
      <c r="E738" s="82"/>
      <c r="F738" s="81"/>
    </row>
    <row r="739" spans="2:6" s="7" customFormat="1" ht="14.25" customHeight="1" x14ac:dyDescent="0.3">
      <c r="B739" s="80"/>
      <c r="C739" s="39" t="s">
        <v>129</v>
      </c>
      <c r="D739" s="38" t="s">
        <v>128</v>
      </c>
      <c r="E739" s="37">
        <v>4.91</v>
      </c>
      <c r="F739" s="97">
        <f t="shared" ref="F739:F748" si="37">E739*(100-$F$5)/100</f>
        <v>4.91</v>
      </c>
    </row>
    <row r="740" spans="2:6" s="7" customFormat="1" ht="14.25" customHeight="1" x14ac:dyDescent="0.3">
      <c r="B740" s="118" t="s">
        <v>127</v>
      </c>
      <c r="C740" s="35" t="s">
        <v>126</v>
      </c>
      <c r="D740" s="34" t="s">
        <v>97</v>
      </c>
      <c r="E740" s="33">
        <v>3.583520901780163</v>
      </c>
      <c r="F740" s="93">
        <f t="shared" si="37"/>
        <v>3.583520901780163</v>
      </c>
    </row>
    <row r="741" spans="2:6" s="7" customFormat="1" ht="14.25" customHeight="1" x14ac:dyDescent="0.3">
      <c r="B741" s="110" t="s">
        <v>125</v>
      </c>
      <c r="C741" s="35" t="s">
        <v>124</v>
      </c>
      <c r="D741" s="34" t="s">
        <v>94</v>
      </c>
      <c r="E741" s="33">
        <v>4.1133800234441562</v>
      </c>
      <c r="F741" s="93">
        <f t="shared" si="37"/>
        <v>4.1133800234441562</v>
      </c>
    </row>
    <row r="742" spans="2:6" s="7" customFormat="1" ht="14.25" customHeight="1" x14ac:dyDescent="0.3">
      <c r="B742" s="119"/>
      <c r="C742" s="35" t="s">
        <v>123</v>
      </c>
      <c r="D742" s="34" t="s">
        <v>92</v>
      </c>
      <c r="E742" s="33">
        <v>5.1173236223864578</v>
      </c>
      <c r="F742" s="93">
        <f t="shared" si="37"/>
        <v>5.1173236223864578</v>
      </c>
    </row>
    <row r="743" spans="2:6" s="7" customFormat="1" ht="14.25" customHeight="1" x14ac:dyDescent="0.3">
      <c r="B743" s="78"/>
      <c r="C743" s="35" t="s">
        <v>122</v>
      </c>
      <c r="D743" s="34" t="s">
        <v>90</v>
      </c>
      <c r="E743" s="33">
        <v>6.0794362380394986</v>
      </c>
      <c r="F743" s="93">
        <f t="shared" si="37"/>
        <v>6.0794362380394986</v>
      </c>
    </row>
    <row r="744" spans="2:6" s="7" customFormat="1" ht="14.25" customHeight="1" x14ac:dyDescent="0.3">
      <c r="B744" s="77"/>
      <c r="C744" s="35" t="s">
        <v>121</v>
      </c>
      <c r="D744" s="34" t="s">
        <v>88</v>
      </c>
      <c r="E744" s="33">
        <v>7.9199995027670509</v>
      </c>
      <c r="F744" s="93">
        <f t="shared" si="37"/>
        <v>7.9199995027670518</v>
      </c>
    </row>
    <row r="745" spans="2:6" s="7" customFormat="1" ht="14.25" customHeight="1" x14ac:dyDescent="0.3">
      <c r="B745" s="77"/>
      <c r="C745" s="35" t="s">
        <v>120</v>
      </c>
      <c r="D745" s="34" t="s">
        <v>7</v>
      </c>
      <c r="E745" s="33">
        <v>11.559295048932899</v>
      </c>
      <c r="F745" s="93">
        <f t="shared" si="37"/>
        <v>11.559295048932899</v>
      </c>
    </row>
    <row r="746" spans="2:6" s="7" customFormat="1" ht="14.25" customHeight="1" x14ac:dyDescent="0.3">
      <c r="B746" s="77"/>
      <c r="C746" s="35" t="s">
        <v>119</v>
      </c>
      <c r="D746" s="34" t="s">
        <v>118</v>
      </c>
      <c r="E746" s="33">
        <v>39.627884836028109</v>
      </c>
      <c r="F746" s="93">
        <f t="shared" si="37"/>
        <v>39.627884836028109</v>
      </c>
    </row>
    <row r="747" spans="2:6" s="7" customFormat="1" ht="14.25" customHeight="1" x14ac:dyDescent="0.3">
      <c r="B747" s="77"/>
      <c r="C747" s="35" t="s">
        <v>117</v>
      </c>
      <c r="D747" s="34" t="s">
        <v>116</v>
      </c>
      <c r="E747" s="33">
        <v>52.051686872939086</v>
      </c>
      <c r="F747" s="93">
        <f t="shared" si="37"/>
        <v>52.051686872939086</v>
      </c>
    </row>
    <row r="748" spans="2:6" s="7" customFormat="1" ht="14.25" customHeight="1" x14ac:dyDescent="0.3">
      <c r="B748" s="77"/>
      <c r="C748" s="35" t="s">
        <v>115</v>
      </c>
      <c r="D748" s="34" t="s">
        <v>114</v>
      </c>
      <c r="E748" s="33">
        <v>82.699853962872155</v>
      </c>
      <c r="F748" s="93">
        <f t="shared" si="37"/>
        <v>82.699853962872155</v>
      </c>
    </row>
    <row r="749" spans="2:6" s="7" customFormat="1" ht="14.25" customHeight="1" thickBot="1" x14ac:dyDescent="0.35">
      <c r="B749" s="42"/>
      <c r="C749" s="76"/>
      <c r="D749" s="15"/>
      <c r="E749" s="75"/>
      <c r="F749" s="74"/>
    </row>
    <row r="750" spans="2:6" s="7" customFormat="1" ht="9.9" customHeight="1" thickBot="1" x14ac:dyDescent="0.35">
      <c r="B750" s="12"/>
      <c r="C750" s="55"/>
      <c r="D750" s="10"/>
      <c r="E750" s="54"/>
      <c r="F750" s="53"/>
    </row>
    <row r="751" spans="2:6" s="7" customFormat="1" ht="14.25" customHeight="1" x14ac:dyDescent="0.3">
      <c r="B751" s="52"/>
      <c r="C751" s="84"/>
      <c r="D751" s="83"/>
      <c r="E751" s="82"/>
      <c r="F751" s="81"/>
    </row>
    <row r="752" spans="2:6" s="7" customFormat="1" ht="14.25" customHeight="1" x14ac:dyDescent="0.3">
      <c r="B752" s="118" t="s">
        <v>113</v>
      </c>
      <c r="C752" s="117"/>
      <c r="D752" s="116"/>
      <c r="E752" s="115"/>
      <c r="F752" s="112"/>
    </row>
    <row r="753" spans="2:6" s="7" customFormat="1" ht="14.25" customHeight="1" x14ac:dyDescent="0.3">
      <c r="B753" s="110" t="s">
        <v>112</v>
      </c>
      <c r="C753" s="39" t="s">
        <v>111</v>
      </c>
      <c r="D753" s="38" t="s">
        <v>110</v>
      </c>
      <c r="E753" s="37">
        <v>8.64</v>
      </c>
      <c r="F753" s="97">
        <f>E753*(100-$F$5)/100</f>
        <v>8.64</v>
      </c>
    </row>
    <row r="754" spans="2:6" s="7" customFormat="1" ht="14.25" customHeight="1" x14ac:dyDescent="0.3">
      <c r="B754" s="110"/>
      <c r="C754" s="35" t="s">
        <v>109</v>
      </c>
      <c r="D754" s="34" t="s">
        <v>12</v>
      </c>
      <c r="E754" s="33">
        <v>11.82</v>
      </c>
      <c r="F754" s="93">
        <f>E754*(100-$F$5)/100</f>
        <v>11.82</v>
      </c>
    </row>
    <row r="755" spans="2:6" s="7" customFormat="1" ht="14.25" customHeight="1" x14ac:dyDescent="0.3">
      <c r="B755" s="110"/>
      <c r="C755" s="35" t="s">
        <v>108</v>
      </c>
      <c r="D755" s="34" t="s">
        <v>7</v>
      </c>
      <c r="E755" s="33">
        <v>13.28</v>
      </c>
      <c r="F755" s="93">
        <f>E755*(100-$F$5)/100</f>
        <v>13.28</v>
      </c>
    </row>
    <row r="756" spans="2:6" s="7" customFormat="1" ht="14.25" customHeight="1" x14ac:dyDescent="0.3">
      <c r="B756" s="110"/>
      <c r="C756" s="114"/>
      <c r="D756" s="20"/>
      <c r="E756" s="113"/>
      <c r="F756" s="112"/>
    </row>
    <row r="757" spans="2:6" s="7" customFormat="1" ht="14.25" customHeight="1" thickBot="1" x14ac:dyDescent="0.35">
      <c r="B757" s="111"/>
      <c r="C757" s="76"/>
      <c r="D757" s="15"/>
      <c r="E757" s="75"/>
      <c r="F757" s="89"/>
    </row>
    <row r="758" spans="2:6" s="7" customFormat="1" ht="9.9" customHeight="1" thickBot="1" x14ac:dyDescent="0.35">
      <c r="B758" s="12"/>
      <c r="C758" s="55"/>
      <c r="D758" s="10"/>
      <c r="E758" s="54"/>
      <c r="F758" s="53"/>
    </row>
    <row r="759" spans="2:6" s="7" customFormat="1" ht="14.25" customHeight="1" x14ac:dyDescent="0.3">
      <c r="B759" s="73"/>
      <c r="C759" s="72"/>
      <c r="D759" s="71"/>
      <c r="E759" s="70"/>
      <c r="F759" s="69"/>
    </row>
    <row r="760" spans="2:6" s="7" customFormat="1" ht="14.25" customHeight="1" x14ac:dyDescent="0.3">
      <c r="B760" s="79" t="s">
        <v>107</v>
      </c>
      <c r="C760" s="108" t="s">
        <v>106</v>
      </c>
      <c r="D760" s="107" t="s">
        <v>97</v>
      </c>
      <c r="E760" s="24" t="s">
        <v>0</v>
      </c>
      <c r="F760" s="23" t="s">
        <v>0</v>
      </c>
    </row>
    <row r="761" spans="2:6" s="7" customFormat="1" ht="14.25" customHeight="1" x14ac:dyDescent="0.3">
      <c r="B761" s="110" t="s">
        <v>105</v>
      </c>
      <c r="C761" s="108" t="s">
        <v>104</v>
      </c>
      <c r="D761" s="107" t="s">
        <v>94</v>
      </c>
      <c r="E761" s="24" t="s">
        <v>0</v>
      </c>
      <c r="F761" s="23" t="s">
        <v>0</v>
      </c>
    </row>
    <row r="762" spans="2:6" s="7" customFormat="1" ht="14.25" customHeight="1" x14ac:dyDescent="0.3">
      <c r="B762" s="109"/>
      <c r="C762" s="108" t="s">
        <v>103</v>
      </c>
      <c r="D762" s="107" t="s">
        <v>92</v>
      </c>
      <c r="E762" s="24" t="s">
        <v>0</v>
      </c>
      <c r="F762" s="23" t="s">
        <v>0</v>
      </c>
    </row>
    <row r="763" spans="2:6" s="7" customFormat="1" ht="14.25" customHeight="1" x14ac:dyDescent="0.3">
      <c r="B763" s="109"/>
      <c r="C763" s="108" t="s">
        <v>102</v>
      </c>
      <c r="D763" s="107" t="s">
        <v>90</v>
      </c>
      <c r="E763" s="24" t="s">
        <v>0</v>
      </c>
      <c r="F763" s="23" t="s">
        <v>0</v>
      </c>
    </row>
    <row r="764" spans="2:6" s="7" customFormat="1" ht="14.25" customHeight="1" x14ac:dyDescent="0.3">
      <c r="B764" s="61"/>
      <c r="C764" s="108" t="s">
        <v>101</v>
      </c>
      <c r="D764" s="107" t="s">
        <v>88</v>
      </c>
      <c r="E764" s="24" t="s">
        <v>0</v>
      </c>
      <c r="F764" s="23" t="s">
        <v>0</v>
      </c>
    </row>
    <row r="765" spans="2:6" s="7" customFormat="1" ht="14.25" customHeight="1" x14ac:dyDescent="0.3">
      <c r="B765" s="61"/>
      <c r="C765" s="108" t="s">
        <v>100</v>
      </c>
      <c r="D765" s="107" t="s">
        <v>7</v>
      </c>
      <c r="E765" s="24" t="s">
        <v>0</v>
      </c>
      <c r="F765" s="23" t="s">
        <v>0</v>
      </c>
    </row>
    <row r="766" spans="2:6" s="7" customFormat="1" ht="14.25" customHeight="1" thickBot="1" x14ac:dyDescent="0.35">
      <c r="B766" s="60"/>
      <c r="C766" s="59"/>
      <c r="D766" s="58"/>
      <c r="E766" s="57"/>
      <c r="F766" s="56"/>
    </row>
    <row r="767" spans="2:6" s="7" customFormat="1" ht="9.9" customHeight="1" thickBot="1" x14ac:dyDescent="0.35">
      <c r="B767" s="106"/>
      <c r="C767" s="104"/>
      <c r="D767" s="103"/>
      <c r="E767" s="102"/>
      <c r="F767" s="105"/>
    </row>
    <row r="768" spans="2:6" s="7" customFormat="1" ht="14.25" customHeight="1" x14ac:dyDescent="0.3">
      <c r="B768" s="73"/>
      <c r="C768" s="72"/>
      <c r="D768" s="71"/>
      <c r="E768" s="70"/>
      <c r="F768" s="69"/>
    </row>
    <row r="769" spans="2:6" s="7" customFormat="1" ht="14.25" customHeight="1" x14ac:dyDescent="0.3">
      <c r="B769" s="79" t="s">
        <v>99</v>
      </c>
      <c r="C769" s="108" t="s">
        <v>98</v>
      </c>
      <c r="D769" s="107" t="s">
        <v>97</v>
      </c>
      <c r="E769" s="24" t="s">
        <v>0</v>
      </c>
      <c r="F769" s="23" t="s">
        <v>0</v>
      </c>
    </row>
    <row r="770" spans="2:6" s="7" customFormat="1" ht="14.25" customHeight="1" x14ac:dyDescent="0.3">
      <c r="B770" s="110" t="s">
        <v>96</v>
      </c>
      <c r="C770" s="108" t="s">
        <v>95</v>
      </c>
      <c r="D770" s="107" t="s">
        <v>94</v>
      </c>
      <c r="E770" s="24" t="s">
        <v>0</v>
      </c>
      <c r="F770" s="23" t="s">
        <v>0</v>
      </c>
    </row>
    <row r="771" spans="2:6" s="7" customFormat="1" ht="14.25" customHeight="1" x14ac:dyDescent="0.3">
      <c r="B771" s="109"/>
      <c r="C771" s="108" t="s">
        <v>93</v>
      </c>
      <c r="D771" s="107" t="s">
        <v>92</v>
      </c>
      <c r="E771" s="24" t="s">
        <v>0</v>
      </c>
      <c r="F771" s="23" t="s">
        <v>0</v>
      </c>
    </row>
    <row r="772" spans="2:6" s="7" customFormat="1" ht="14.25" customHeight="1" x14ac:dyDescent="0.3">
      <c r="B772" s="61"/>
      <c r="C772" s="108" t="s">
        <v>91</v>
      </c>
      <c r="D772" s="107" t="s">
        <v>90</v>
      </c>
      <c r="E772" s="24" t="s">
        <v>0</v>
      </c>
      <c r="F772" s="23" t="s">
        <v>0</v>
      </c>
    </row>
    <row r="773" spans="2:6" s="7" customFormat="1" ht="14.25" customHeight="1" x14ac:dyDescent="0.3">
      <c r="B773" s="61"/>
      <c r="C773" s="108" t="s">
        <v>89</v>
      </c>
      <c r="D773" s="107" t="s">
        <v>88</v>
      </c>
      <c r="E773" s="24" t="s">
        <v>0</v>
      </c>
      <c r="F773" s="23" t="s">
        <v>0</v>
      </c>
    </row>
    <row r="774" spans="2:6" s="7" customFormat="1" ht="14.25" customHeight="1" x14ac:dyDescent="0.3">
      <c r="B774" s="61"/>
      <c r="C774" s="108" t="s">
        <v>87</v>
      </c>
      <c r="D774" s="107" t="s">
        <v>7</v>
      </c>
      <c r="E774" s="24" t="s">
        <v>0</v>
      </c>
      <c r="F774" s="23" t="s">
        <v>0</v>
      </c>
    </row>
    <row r="775" spans="2:6" s="7" customFormat="1" ht="14.25" customHeight="1" thickBot="1" x14ac:dyDescent="0.35">
      <c r="B775" s="60"/>
      <c r="C775" s="59"/>
      <c r="D775" s="58"/>
      <c r="E775" s="57"/>
      <c r="F775" s="56"/>
    </row>
    <row r="776" spans="2:6" s="7" customFormat="1" ht="9.9" customHeight="1" thickBot="1" x14ac:dyDescent="0.35">
      <c r="B776" s="106"/>
      <c r="C776" s="104"/>
      <c r="D776" s="103"/>
      <c r="E776" s="102"/>
      <c r="F776" s="105"/>
    </row>
    <row r="777" spans="2:6" s="7" customFormat="1" ht="14.25" customHeight="1" x14ac:dyDescent="0.3">
      <c r="B777" s="73"/>
      <c r="C777" s="72"/>
      <c r="D777" s="71"/>
      <c r="E777" s="70"/>
      <c r="F777" s="69"/>
    </row>
    <row r="778" spans="2:6" s="7" customFormat="1" ht="14.25" customHeight="1" x14ac:dyDescent="0.3">
      <c r="B778" s="68" t="s">
        <v>86</v>
      </c>
      <c r="C778" s="104"/>
      <c r="D778" s="103"/>
      <c r="E778" s="102"/>
      <c r="F778" s="101"/>
    </row>
    <row r="779" spans="2:6" s="7" customFormat="1" ht="14.25" customHeight="1" x14ac:dyDescent="0.3">
      <c r="B779" s="67" t="s">
        <v>85</v>
      </c>
      <c r="C779" s="39" t="s">
        <v>84</v>
      </c>
      <c r="D779" s="38" t="s">
        <v>3</v>
      </c>
      <c r="E779" s="37">
        <v>17.61</v>
      </c>
      <c r="F779" s="97">
        <f>E779*(100-$F$5)/100</f>
        <v>17.61</v>
      </c>
    </row>
    <row r="780" spans="2:6" s="7" customFormat="1" ht="14.25" customHeight="1" x14ac:dyDescent="0.3">
      <c r="B780" s="67"/>
      <c r="C780" s="35" t="s">
        <v>83</v>
      </c>
      <c r="D780" s="34" t="s">
        <v>1</v>
      </c>
      <c r="E780" s="33">
        <v>24.82</v>
      </c>
      <c r="F780" s="93">
        <f>E780*(100-$F$5)/100</f>
        <v>24.82</v>
      </c>
    </row>
    <row r="781" spans="2:6" s="7" customFormat="1" ht="14.25" customHeight="1" x14ac:dyDescent="0.3">
      <c r="B781" s="64"/>
      <c r="C781" s="104"/>
      <c r="D781" s="103"/>
      <c r="E781" s="102"/>
      <c r="F781" s="101"/>
    </row>
    <row r="782" spans="2:6" s="7" customFormat="1" ht="14.25" customHeight="1" x14ac:dyDescent="0.3">
      <c r="B782" s="61"/>
      <c r="C782" s="104"/>
      <c r="D782" s="103"/>
      <c r="E782" s="102"/>
      <c r="F782" s="101"/>
    </row>
    <row r="783" spans="2:6" s="7" customFormat="1" ht="14.25" customHeight="1" thickBot="1" x14ac:dyDescent="0.35">
      <c r="B783" s="60"/>
      <c r="C783" s="59"/>
      <c r="D783" s="58"/>
      <c r="E783" s="57"/>
      <c r="F783" s="56"/>
    </row>
    <row r="784" spans="2:6" s="7" customFormat="1" ht="9.9" customHeight="1" thickBot="1" x14ac:dyDescent="0.35">
      <c r="B784" s="12"/>
      <c r="C784" s="55"/>
      <c r="D784" s="10"/>
      <c r="E784" s="54"/>
      <c r="F784" s="53"/>
    </row>
    <row r="785" spans="2:6" s="7" customFormat="1" ht="14.25" customHeight="1" x14ac:dyDescent="0.3">
      <c r="B785" s="52"/>
      <c r="C785" s="51"/>
      <c r="D785" s="50"/>
      <c r="E785" s="49"/>
      <c r="F785" s="48"/>
    </row>
    <row r="786" spans="2:6" s="7" customFormat="1" ht="14.25" customHeight="1" x14ac:dyDescent="0.3">
      <c r="B786" s="79" t="s">
        <v>82</v>
      </c>
      <c r="C786" s="100" t="s">
        <v>81</v>
      </c>
      <c r="D786" s="99" t="s">
        <v>80</v>
      </c>
      <c r="E786" s="98">
        <v>7.36</v>
      </c>
      <c r="F786" s="97">
        <f t="shared" ref="F786:F791" si="38">E786*(100-$F$5)/100</f>
        <v>7.36</v>
      </c>
    </row>
    <row r="787" spans="2:6" s="7" customFormat="1" ht="14.25" customHeight="1" x14ac:dyDescent="0.3">
      <c r="B787" s="79"/>
      <c r="C787" s="96" t="s">
        <v>79</v>
      </c>
      <c r="D787" s="95" t="s">
        <v>78</v>
      </c>
      <c r="E787" s="94">
        <v>8.2799999999999994</v>
      </c>
      <c r="F787" s="93">
        <f t="shared" si="38"/>
        <v>8.2799999999999994</v>
      </c>
    </row>
    <row r="788" spans="2:6" s="7" customFormat="1" ht="14.25" customHeight="1" x14ac:dyDescent="0.3">
      <c r="B788" s="77"/>
      <c r="C788" s="96" t="s">
        <v>77</v>
      </c>
      <c r="D788" s="95" t="s">
        <v>76</v>
      </c>
      <c r="E788" s="94">
        <v>9.1999999999999993</v>
      </c>
      <c r="F788" s="93">
        <f t="shared" si="38"/>
        <v>9.1999999999999993</v>
      </c>
    </row>
    <row r="789" spans="2:6" s="7" customFormat="1" ht="14.25" customHeight="1" x14ac:dyDescent="0.3">
      <c r="B789" s="77"/>
      <c r="C789" s="96" t="s">
        <v>75</v>
      </c>
      <c r="D789" s="95" t="s">
        <v>74</v>
      </c>
      <c r="E789" s="94">
        <v>9.81</v>
      </c>
      <c r="F789" s="93">
        <f t="shared" si="38"/>
        <v>9.81</v>
      </c>
    </row>
    <row r="790" spans="2:6" s="7" customFormat="1" ht="14.25" customHeight="1" x14ac:dyDescent="0.3">
      <c r="B790" s="77"/>
      <c r="C790" s="96" t="s">
        <v>73</v>
      </c>
      <c r="D790" s="95" t="s">
        <v>72</v>
      </c>
      <c r="E790" s="94">
        <v>16.86</v>
      </c>
      <c r="F790" s="93">
        <f t="shared" si="38"/>
        <v>16.86</v>
      </c>
    </row>
    <row r="791" spans="2:6" s="7" customFormat="1" ht="14.25" customHeight="1" x14ac:dyDescent="0.3">
      <c r="B791" s="77"/>
      <c r="C791" s="96" t="s">
        <v>71</v>
      </c>
      <c r="D791" s="95" t="s">
        <v>70</v>
      </c>
      <c r="E791" s="94">
        <v>19.010000000000002</v>
      </c>
      <c r="F791" s="93">
        <f t="shared" si="38"/>
        <v>19.010000000000002</v>
      </c>
    </row>
    <row r="792" spans="2:6" s="7" customFormat="1" ht="14.25" customHeight="1" thickBot="1" x14ac:dyDescent="0.35">
      <c r="B792" s="42"/>
      <c r="C792" s="92"/>
      <c r="D792" s="91"/>
      <c r="E792" s="90"/>
      <c r="F792" s="89"/>
    </row>
    <row r="793" spans="2:6" s="7" customFormat="1" ht="14.25" customHeight="1" thickBot="1" x14ac:dyDescent="0.35">
      <c r="B793" s="12"/>
      <c r="C793" s="88"/>
      <c r="D793" s="87"/>
      <c r="E793" s="86"/>
      <c r="F793" s="85"/>
    </row>
    <row r="794" spans="2:6" s="7" customFormat="1" ht="14.25" customHeight="1" x14ac:dyDescent="0.3">
      <c r="B794" s="52"/>
      <c r="C794" s="84"/>
      <c r="D794" s="83"/>
      <c r="E794" s="82"/>
      <c r="F794" s="81"/>
    </row>
    <row r="795" spans="2:6" s="7" customFormat="1" ht="14.25" customHeight="1" x14ac:dyDescent="0.3">
      <c r="B795" s="80"/>
      <c r="C795" s="39">
        <v>50137020</v>
      </c>
      <c r="D795" s="38" t="s">
        <v>68</v>
      </c>
      <c r="E795" s="37">
        <v>1.1433802099065111</v>
      </c>
      <c r="F795" s="36">
        <f t="shared" ref="F795:F800" si="39">E795*(100-$F$5)/100</f>
        <v>1.1433802099065111</v>
      </c>
    </row>
    <row r="796" spans="2:6" s="7" customFormat="1" ht="14.25" customHeight="1" x14ac:dyDescent="0.3">
      <c r="B796" s="79" t="s">
        <v>55</v>
      </c>
      <c r="C796" s="35">
        <v>50137025</v>
      </c>
      <c r="D796" s="34" t="s">
        <v>65</v>
      </c>
      <c r="E796" s="33">
        <v>1.2270421764850363</v>
      </c>
      <c r="F796" s="32">
        <f t="shared" si="39"/>
        <v>1.2270421764850363</v>
      </c>
    </row>
    <row r="797" spans="2:6" s="7" customFormat="1" ht="14.25" customHeight="1" x14ac:dyDescent="0.3">
      <c r="B797" s="79" t="s">
        <v>64</v>
      </c>
      <c r="C797" s="35">
        <v>50137032</v>
      </c>
      <c r="D797" s="34" t="s">
        <v>62</v>
      </c>
      <c r="E797" s="33">
        <v>1.7290139759561876</v>
      </c>
      <c r="F797" s="32">
        <f t="shared" si="39"/>
        <v>1.7290139759561876</v>
      </c>
    </row>
    <row r="798" spans="2:6" s="7" customFormat="1" ht="14.25" customHeight="1" x14ac:dyDescent="0.3">
      <c r="B798" s="78"/>
      <c r="C798" s="35">
        <v>50137040</v>
      </c>
      <c r="D798" s="34" t="s">
        <v>60</v>
      </c>
      <c r="E798" s="33">
        <v>2.5656336417414396</v>
      </c>
      <c r="F798" s="32">
        <f t="shared" si="39"/>
        <v>2.5656336417414396</v>
      </c>
    </row>
    <row r="799" spans="2:6" s="7" customFormat="1" ht="14.25" customHeight="1" x14ac:dyDescent="0.3">
      <c r="B799" s="77"/>
      <c r="C799" s="35">
        <v>50137050</v>
      </c>
      <c r="D799" s="34" t="s">
        <v>58</v>
      </c>
      <c r="E799" s="33">
        <v>2.9281688302483824</v>
      </c>
      <c r="F799" s="32">
        <f t="shared" si="39"/>
        <v>2.9281688302483828</v>
      </c>
    </row>
    <row r="800" spans="2:6" s="7" customFormat="1" ht="14.25" customHeight="1" x14ac:dyDescent="0.3">
      <c r="B800" s="77"/>
      <c r="C800" s="35">
        <v>50137063</v>
      </c>
      <c r="D800" s="34" t="s">
        <v>56</v>
      </c>
      <c r="E800" s="33">
        <v>3.3185913409481667</v>
      </c>
      <c r="F800" s="32">
        <f t="shared" si="39"/>
        <v>3.3185913409481667</v>
      </c>
    </row>
    <row r="801" spans="2:6" s="7" customFormat="1" ht="14.25" customHeight="1" thickBot="1" x14ac:dyDescent="0.35">
      <c r="B801" s="42"/>
      <c r="C801" s="76"/>
      <c r="D801" s="15"/>
      <c r="E801" s="75"/>
      <c r="F801" s="74"/>
    </row>
    <row r="802" spans="2:6" s="7" customFormat="1" ht="14.25" customHeight="1" thickBot="1" x14ac:dyDescent="0.35">
      <c r="B802" s="12"/>
      <c r="C802" s="55"/>
      <c r="D802" s="10"/>
      <c r="E802" s="54"/>
      <c r="F802" s="53"/>
    </row>
    <row r="803" spans="2:6" s="7" customFormat="1" ht="14.25" customHeight="1" x14ac:dyDescent="0.3">
      <c r="B803" s="52"/>
      <c r="C803" s="51"/>
      <c r="D803" s="50"/>
      <c r="E803" s="49"/>
      <c r="F803" s="48"/>
    </row>
    <row r="804" spans="2:6" s="7" customFormat="1" ht="14.25" customHeight="1" x14ac:dyDescent="0.3">
      <c r="B804" s="80"/>
      <c r="C804" s="39" t="s">
        <v>69</v>
      </c>
      <c r="D804" s="38" t="s">
        <v>68</v>
      </c>
      <c r="E804" s="37">
        <v>1.1433802099065111</v>
      </c>
      <c r="F804" s="36">
        <f t="shared" ref="F804:F809" si="40">E804*(100-$F$5)/100</f>
        <v>1.1433802099065111</v>
      </c>
    </row>
    <row r="805" spans="2:6" s="7" customFormat="1" ht="14.25" customHeight="1" x14ac:dyDescent="0.3">
      <c r="B805" s="79" t="s">
        <v>67</v>
      </c>
      <c r="C805" s="35" t="s">
        <v>66</v>
      </c>
      <c r="D805" s="34" t="s">
        <v>65</v>
      </c>
      <c r="E805" s="33">
        <v>1.2270421764850363</v>
      </c>
      <c r="F805" s="32">
        <f t="shared" si="40"/>
        <v>1.2270421764850363</v>
      </c>
    </row>
    <row r="806" spans="2:6" s="7" customFormat="1" ht="14.25" customHeight="1" x14ac:dyDescent="0.3">
      <c r="B806" s="79" t="s">
        <v>64</v>
      </c>
      <c r="C806" s="35" t="s">
        <v>63</v>
      </c>
      <c r="D806" s="34" t="s">
        <v>62</v>
      </c>
      <c r="E806" s="33">
        <v>1.7290139759561876</v>
      </c>
      <c r="F806" s="32">
        <f t="shared" si="40"/>
        <v>1.7290139759561876</v>
      </c>
    </row>
    <row r="807" spans="2:6" s="7" customFormat="1" ht="14.25" customHeight="1" x14ac:dyDescent="0.3">
      <c r="B807" s="78"/>
      <c r="C807" s="35" t="s">
        <v>61</v>
      </c>
      <c r="D807" s="34" t="s">
        <v>60</v>
      </c>
      <c r="E807" s="33">
        <v>2.5656336417414396</v>
      </c>
      <c r="F807" s="32">
        <f t="shared" si="40"/>
        <v>2.5656336417414396</v>
      </c>
    </row>
    <row r="808" spans="2:6" s="7" customFormat="1" ht="14.25" customHeight="1" x14ac:dyDescent="0.3">
      <c r="B808" s="77"/>
      <c r="C808" s="35" t="s">
        <v>59</v>
      </c>
      <c r="D808" s="34" t="s">
        <v>58</v>
      </c>
      <c r="E808" s="33">
        <v>2.9281688302483824</v>
      </c>
      <c r="F808" s="32">
        <f t="shared" si="40"/>
        <v>2.9281688302483828</v>
      </c>
    </row>
    <row r="809" spans="2:6" s="7" customFormat="1" ht="14.25" customHeight="1" x14ac:dyDescent="0.3">
      <c r="B809" s="77"/>
      <c r="C809" s="35" t="s">
        <v>57</v>
      </c>
      <c r="D809" s="34" t="s">
        <v>56</v>
      </c>
      <c r="E809" s="33">
        <v>3.3185913409481667</v>
      </c>
      <c r="F809" s="32">
        <f t="shared" si="40"/>
        <v>3.3185913409481667</v>
      </c>
    </row>
    <row r="810" spans="2:6" s="7" customFormat="1" ht="14.25" customHeight="1" thickBot="1" x14ac:dyDescent="0.35">
      <c r="B810" s="42"/>
      <c r="C810" s="76"/>
      <c r="D810" s="15"/>
      <c r="E810" s="75"/>
      <c r="F810" s="74"/>
    </row>
    <row r="811" spans="2:6" s="7" customFormat="1" ht="14.25" customHeight="1" thickBot="1" x14ac:dyDescent="0.35">
      <c r="B811" s="12"/>
      <c r="C811" s="55"/>
      <c r="D811" s="10"/>
      <c r="E811" s="54"/>
      <c r="F811" s="53"/>
    </row>
    <row r="812" spans="2:6" s="7" customFormat="1" ht="14.25" customHeight="1" x14ac:dyDescent="0.3">
      <c r="B812" s="52"/>
      <c r="C812" s="51"/>
      <c r="D812" s="50"/>
      <c r="E812" s="49"/>
      <c r="F812" s="48"/>
    </row>
    <row r="813" spans="2:6" s="7" customFormat="1" ht="14.25" customHeight="1" x14ac:dyDescent="0.3">
      <c r="B813" s="79" t="s">
        <v>55</v>
      </c>
      <c r="C813" s="39">
        <v>501116020</v>
      </c>
      <c r="D813" s="38">
        <v>20</v>
      </c>
      <c r="E813" s="37">
        <v>1.0457745822315652</v>
      </c>
      <c r="F813" s="36">
        <f t="shared" ref="F813:F818" si="41">E813*(100-$F$5)/100</f>
        <v>1.0457745822315652</v>
      </c>
    </row>
    <row r="814" spans="2:6" s="7" customFormat="1" ht="14.25" customHeight="1" x14ac:dyDescent="0.3">
      <c r="B814" s="79" t="s">
        <v>51</v>
      </c>
      <c r="C814" s="35">
        <v>501116025</v>
      </c>
      <c r="D814" s="34">
        <v>25</v>
      </c>
      <c r="E814" s="33">
        <v>1.2409858375814571</v>
      </c>
      <c r="F814" s="32">
        <f t="shared" si="41"/>
        <v>1.2409858375814571</v>
      </c>
    </row>
    <row r="815" spans="2:6" s="7" customFormat="1" ht="14.25" customHeight="1" x14ac:dyDescent="0.3">
      <c r="B815" s="79"/>
      <c r="C815" s="35">
        <v>501116032</v>
      </c>
      <c r="D815" s="34">
        <v>32</v>
      </c>
      <c r="E815" s="33">
        <v>1.5616900427991371</v>
      </c>
      <c r="F815" s="32">
        <f t="shared" si="41"/>
        <v>1.5616900427991371</v>
      </c>
    </row>
    <row r="816" spans="2:6" s="7" customFormat="1" ht="14.25" customHeight="1" x14ac:dyDescent="0.3">
      <c r="B816" s="78"/>
      <c r="C816" s="39">
        <v>501116040</v>
      </c>
      <c r="D816" s="38">
        <v>40</v>
      </c>
      <c r="E816" s="37">
        <v>2.4680280140664932</v>
      </c>
      <c r="F816" s="36">
        <f t="shared" si="41"/>
        <v>2.4680280140664932</v>
      </c>
    </row>
    <row r="817" spans="2:6" s="7" customFormat="1" ht="14.25" customHeight="1" x14ac:dyDescent="0.3">
      <c r="B817" s="77"/>
      <c r="C817" s="35">
        <v>501116050</v>
      </c>
      <c r="D817" s="34">
        <v>50</v>
      </c>
      <c r="E817" s="33">
        <v>2.9281688302483824</v>
      </c>
      <c r="F817" s="32">
        <f t="shared" si="41"/>
        <v>2.9281688302483828</v>
      </c>
    </row>
    <row r="818" spans="2:6" s="7" customFormat="1" ht="14.25" customHeight="1" x14ac:dyDescent="0.3">
      <c r="B818" s="77"/>
      <c r="C818" s="35">
        <v>501116063</v>
      </c>
      <c r="D818" s="34">
        <v>63</v>
      </c>
      <c r="E818" s="33">
        <v>3.3185913409481667</v>
      </c>
      <c r="F818" s="32">
        <f t="shared" si="41"/>
        <v>3.3185913409481667</v>
      </c>
    </row>
    <row r="819" spans="2:6" s="7" customFormat="1" ht="14.25" customHeight="1" thickBot="1" x14ac:dyDescent="0.35">
      <c r="B819" s="42"/>
      <c r="C819" s="76"/>
      <c r="D819" s="15"/>
      <c r="E819" s="75"/>
      <c r="F819" s="74"/>
    </row>
    <row r="820" spans="2:6" s="7" customFormat="1" ht="14.25" customHeight="1" thickBot="1" x14ac:dyDescent="0.35">
      <c r="B820" s="12"/>
      <c r="C820" s="55"/>
      <c r="D820" s="10"/>
      <c r="E820" s="54"/>
      <c r="F820" s="53"/>
    </row>
    <row r="821" spans="2:6" s="7" customFormat="1" ht="14.25" customHeight="1" x14ac:dyDescent="0.3">
      <c r="B821" s="52"/>
      <c r="C821" s="51"/>
      <c r="D821" s="50"/>
      <c r="E821" s="49"/>
      <c r="F821" s="48"/>
    </row>
    <row r="822" spans="2:6" s="7" customFormat="1" ht="14.25" customHeight="1" x14ac:dyDescent="0.3">
      <c r="B822" s="80"/>
      <c r="C822" s="39" t="s">
        <v>54</v>
      </c>
      <c r="D822" s="38">
        <v>20</v>
      </c>
      <c r="E822" s="37">
        <v>1.0318309211351442</v>
      </c>
      <c r="F822" s="36">
        <f t="shared" ref="F822:F827" si="42">E822*(100-$F$5)/100</f>
        <v>1.0318309211351442</v>
      </c>
    </row>
    <row r="823" spans="2:6" s="7" customFormat="1" ht="14.25" customHeight="1" x14ac:dyDescent="0.3">
      <c r="B823" s="79" t="s">
        <v>53</v>
      </c>
      <c r="C823" s="35" t="s">
        <v>52</v>
      </c>
      <c r="D823" s="34">
        <v>25</v>
      </c>
      <c r="E823" s="33">
        <v>1.2409858375814571</v>
      </c>
      <c r="F823" s="32">
        <f t="shared" si="42"/>
        <v>1.2409858375814571</v>
      </c>
    </row>
    <row r="824" spans="2:6" s="7" customFormat="1" ht="14.25" customHeight="1" x14ac:dyDescent="0.3">
      <c r="B824" s="79" t="s">
        <v>51</v>
      </c>
      <c r="C824" s="35" t="s">
        <v>50</v>
      </c>
      <c r="D824" s="34">
        <v>32</v>
      </c>
      <c r="E824" s="33">
        <v>1.5616900427991371</v>
      </c>
      <c r="F824" s="32">
        <f t="shared" si="42"/>
        <v>1.5616900427991371</v>
      </c>
    </row>
    <row r="825" spans="2:6" s="7" customFormat="1" ht="14.25" customHeight="1" x14ac:dyDescent="0.3">
      <c r="B825" s="78"/>
      <c r="C825" s="35" t="s">
        <v>49</v>
      </c>
      <c r="D825" s="34">
        <v>40</v>
      </c>
      <c r="E825" s="33">
        <v>2.4401406918736512</v>
      </c>
      <c r="F825" s="32">
        <f t="shared" si="42"/>
        <v>2.4401406918736512</v>
      </c>
    </row>
    <row r="826" spans="2:6" s="7" customFormat="1" ht="14.25" customHeight="1" x14ac:dyDescent="0.3">
      <c r="B826" s="77"/>
      <c r="C826" s="35" t="s">
        <v>48</v>
      </c>
      <c r="D826" s="34">
        <v>50</v>
      </c>
      <c r="E826" s="33">
        <v>2.9142251691519614</v>
      </c>
      <c r="F826" s="32">
        <f t="shared" si="42"/>
        <v>2.9142251691519614</v>
      </c>
    </row>
    <row r="827" spans="2:6" s="7" customFormat="1" ht="14.25" customHeight="1" x14ac:dyDescent="0.3">
      <c r="B827" s="77"/>
      <c r="C827" s="35" t="s">
        <v>47</v>
      </c>
      <c r="D827" s="34">
        <v>63</v>
      </c>
      <c r="E827" s="33">
        <v>3.3185913409481667</v>
      </c>
      <c r="F827" s="32">
        <f t="shared" si="42"/>
        <v>3.3185913409481667</v>
      </c>
    </row>
    <row r="828" spans="2:6" s="7" customFormat="1" ht="14.25" customHeight="1" thickBot="1" x14ac:dyDescent="0.35">
      <c r="B828" s="42"/>
      <c r="C828" s="76"/>
      <c r="D828" s="15"/>
      <c r="E828" s="75"/>
      <c r="F828" s="74"/>
    </row>
    <row r="829" spans="2:6" s="7" customFormat="1" ht="14.25" customHeight="1" thickBot="1" x14ac:dyDescent="0.35">
      <c r="B829" s="12"/>
      <c r="C829" s="55"/>
      <c r="D829" s="10"/>
      <c r="E829" s="54"/>
      <c r="F829" s="53"/>
    </row>
    <row r="830" spans="2:6" s="7" customFormat="1" ht="14.25" customHeight="1" x14ac:dyDescent="0.3">
      <c r="B830" s="73"/>
      <c r="C830" s="72"/>
      <c r="D830" s="71"/>
      <c r="E830" s="70"/>
      <c r="F830" s="69"/>
    </row>
    <row r="831" spans="2:6" s="7" customFormat="1" ht="14.25" customHeight="1" x14ac:dyDescent="0.3">
      <c r="B831" s="68" t="s">
        <v>46</v>
      </c>
      <c r="C831" s="66">
        <v>1051390019</v>
      </c>
      <c r="D831" s="65" t="s">
        <v>3</v>
      </c>
      <c r="E831" s="390">
        <v>28.94</v>
      </c>
      <c r="F831" s="391">
        <f>E831*(100-$F$5)/100</f>
        <v>28.94</v>
      </c>
    </row>
    <row r="832" spans="2:6" s="7" customFormat="1" ht="14.25" customHeight="1" x14ac:dyDescent="0.3">
      <c r="B832" s="67" t="s">
        <v>45</v>
      </c>
      <c r="C832" s="392" t="s">
        <v>44</v>
      </c>
      <c r="D832" s="392"/>
      <c r="E832" s="386"/>
      <c r="F832" s="388"/>
    </row>
    <row r="833" spans="2:6" s="7" customFormat="1" ht="14.25" customHeight="1" x14ac:dyDescent="0.3">
      <c r="B833" s="64"/>
      <c r="C833" s="66">
        <v>1051390050</v>
      </c>
      <c r="D833" s="65" t="s">
        <v>43</v>
      </c>
      <c r="E833" s="390">
        <v>25.07</v>
      </c>
      <c r="F833" s="391">
        <f>E833*(100-$F$5)/100</f>
        <v>25.07</v>
      </c>
    </row>
    <row r="834" spans="2:6" s="7" customFormat="1" ht="14.25" customHeight="1" x14ac:dyDescent="0.3">
      <c r="B834" s="64"/>
      <c r="C834" s="392" t="s">
        <v>42</v>
      </c>
      <c r="D834" s="392"/>
      <c r="E834" s="386"/>
      <c r="F834" s="388"/>
    </row>
    <row r="835" spans="2:6" s="7" customFormat="1" ht="14.25" customHeight="1" x14ac:dyDescent="0.3">
      <c r="B835" s="61"/>
      <c r="C835" s="63">
        <v>1051390063</v>
      </c>
      <c r="D835" s="62" t="s">
        <v>41</v>
      </c>
      <c r="E835" s="385">
        <v>34.75</v>
      </c>
      <c r="F835" s="387">
        <f>E835*(100-$F$5)/100</f>
        <v>34.75</v>
      </c>
    </row>
    <row r="836" spans="2:6" s="7" customFormat="1" ht="14.25" customHeight="1" x14ac:dyDescent="0.3">
      <c r="B836" s="61"/>
      <c r="C836" s="389" t="s">
        <v>40</v>
      </c>
      <c r="D836" s="389"/>
      <c r="E836" s="386"/>
      <c r="F836" s="388"/>
    </row>
    <row r="837" spans="2:6" s="7" customFormat="1" ht="14.25" customHeight="1" thickBot="1" x14ac:dyDescent="0.35">
      <c r="B837" s="60"/>
      <c r="C837" s="59"/>
      <c r="D837" s="58"/>
      <c r="E837" s="57"/>
      <c r="F837" s="56"/>
    </row>
    <row r="838" spans="2:6" s="7" customFormat="1" ht="14.25" customHeight="1" thickBot="1" x14ac:dyDescent="0.35">
      <c r="B838" s="12"/>
      <c r="C838" s="55"/>
      <c r="D838" s="10"/>
      <c r="E838" s="54"/>
      <c r="F838" s="53"/>
    </row>
    <row r="839" spans="2:6" s="7" customFormat="1" ht="14.25" customHeight="1" x14ac:dyDescent="0.3">
      <c r="B839" s="52"/>
      <c r="C839" s="51"/>
      <c r="D839" s="50"/>
      <c r="E839" s="49"/>
      <c r="F839" s="48"/>
    </row>
    <row r="840" spans="2:6" s="7" customFormat="1" ht="14.25" customHeight="1" x14ac:dyDescent="0.3">
      <c r="B840" s="47" t="s">
        <v>39</v>
      </c>
      <c r="C840" s="39" t="s">
        <v>38</v>
      </c>
      <c r="D840" s="38">
        <v>20</v>
      </c>
      <c r="E840" s="37">
        <v>1.1712675320993526</v>
      </c>
      <c r="F840" s="36">
        <f t="shared" ref="F840:F855" si="43">E840*(100-$F$5)/100</f>
        <v>1.1712675320993526</v>
      </c>
    </row>
    <row r="841" spans="2:6" s="7" customFormat="1" ht="14.25" customHeight="1" x14ac:dyDescent="0.3">
      <c r="B841" s="47" t="s">
        <v>37</v>
      </c>
      <c r="C841" s="35" t="s">
        <v>36</v>
      </c>
      <c r="D841" s="34">
        <v>25</v>
      </c>
      <c r="E841" s="33">
        <v>1.2409858375814571</v>
      </c>
      <c r="F841" s="32">
        <f t="shared" si="43"/>
        <v>1.2409858375814571</v>
      </c>
    </row>
    <row r="842" spans="2:6" s="7" customFormat="1" ht="14.25" customHeight="1" x14ac:dyDescent="0.3">
      <c r="B842" s="47"/>
      <c r="C842" s="35" t="s">
        <v>35</v>
      </c>
      <c r="D842" s="34">
        <v>32</v>
      </c>
      <c r="E842" s="33">
        <v>1.3246478041599825</v>
      </c>
      <c r="F842" s="32">
        <f t="shared" si="43"/>
        <v>1.3246478041599827</v>
      </c>
    </row>
    <row r="843" spans="2:6" s="7" customFormat="1" ht="14.25" customHeight="1" x14ac:dyDescent="0.3">
      <c r="B843" s="46"/>
      <c r="C843" s="35" t="s">
        <v>34</v>
      </c>
      <c r="D843" s="34">
        <v>40</v>
      </c>
      <c r="E843" s="33">
        <v>1.5338027206062954</v>
      </c>
      <c r="F843" s="32">
        <f t="shared" si="43"/>
        <v>1.5338027206062954</v>
      </c>
    </row>
    <row r="844" spans="2:6" s="7" customFormat="1" ht="14.25" customHeight="1" x14ac:dyDescent="0.3">
      <c r="B844" s="46"/>
      <c r="C844" s="35" t="s">
        <v>33</v>
      </c>
      <c r="D844" s="34">
        <v>50</v>
      </c>
      <c r="E844" s="33">
        <v>1.8266196036311335</v>
      </c>
      <c r="F844" s="32">
        <f t="shared" si="43"/>
        <v>1.8266196036311333</v>
      </c>
    </row>
    <row r="845" spans="2:6" s="7" customFormat="1" ht="14.25" customHeight="1" x14ac:dyDescent="0.3">
      <c r="B845" s="46"/>
      <c r="C845" s="35" t="s">
        <v>32</v>
      </c>
      <c r="D845" s="34">
        <v>63</v>
      </c>
      <c r="E845" s="33">
        <v>2.0078871978846045</v>
      </c>
      <c r="F845" s="32">
        <f t="shared" si="43"/>
        <v>2.0078871978846045</v>
      </c>
    </row>
    <row r="846" spans="2:6" s="7" customFormat="1" ht="14.25" customHeight="1" x14ac:dyDescent="0.3">
      <c r="B846" s="45"/>
      <c r="C846" s="35" t="s">
        <v>31</v>
      </c>
      <c r="D846" s="34">
        <v>75</v>
      </c>
      <c r="E846" s="33">
        <v>2.6632392694163856</v>
      </c>
      <c r="F846" s="32">
        <f t="shared" si="43"/>
        <v>2.6632392694163856</v>
      </c>
    </row>
    <row r="847" spans="2:6" s="7" customFormat="1" ht="14.25" customHeight="1" x14ac:dyDescent="0.3">
      <c r="B847" s="44"/>
      <c r="C847" s="35" t="s">
        <v>30</v>
      </c>
      <c r="D847" s="34">
        <v>90</v>
      </c>
      <c r="E847" s="33">
        <v>2.9142251691519614</v>
      </c>
      <c r="F847" s="32">
        <f t="shared" si="43"/>
        <v>2.9142251691519614</v>
      </c>
    </row>
    <row r="848" spans="2:6" s="7" customFormat="1" ht="14.25" customHeight="1" x14ac:dyDescent="0.3">
      <c r="B848" s="43"/>
      <c r="C848" s="35" t="s">
        <v>29</v>
      </c>
      <c r="D848" s="34">
        <v>110</v>
      </c>
      <c r="E848" s="33">
        <v>3.7090138516479509</v>
      </c>
      <c r="F848" s="32">
        <f t="shared" si="43"/>
        <v>3.7090138516479509</v>
      </c>
    </row>
    <row r="849" spans="2:7" s="7" customFormat="1" ht="14.25" customHeight="1" x14ac:dyDescent="0.3">
      <c r="B849" s="43"/>
      <c r="C849" s="35" t="s">
        <v>28</v>
      </c>
      <c r="D849" s="34">
        <v>125</v>
      </c>
      <c r="E849" s="33">
        <v>4.3922532453725731</v>
      </c>
      <c r="F849" s="32">
        <f t="shared" si="43"/>
        <v>4.3922532453725731</v>
      </c>
    </row>
    <row r="850" spans="2:7" s="7" customFormat="1" ht="14.25" customHeight="1" x14ac:dyDescent="0.3">
      <c r="B850" s="43"/>
      <c r="C850" s="35" t="s">
        <v>27</v>
      </c>
      <c r="D850" s="34">
        <v>140</v>
      </c>
      <c r="E850" s="33">
        <v>4.9221123670365658</v>
      </c>
      <c r="F850" s="32">
        <f t="shared" si="43"/>
        <v>4.9221123670365658</v>
      </c>
    </row>
    <row r="851" spans="2:7" s="7" customFormat="1" ht="14.25" customHeight="1" x14ac:dyDescent="0.3">
      <c r="B851" s="43"/>
      <c r="C851" s="35" t="s">
        <v>26</v>
      </c>
      <c r="D851" s="34">
        <v>160</v>
      </c>
      <c r="E851" s="33">
        <v>5.493802471989822</v>
      </c>
      <c r="F851" s="32">
        <f t="shared" si="43"/>
        <v>5.4938024719898211</v>
      </c>
    </row>
    <row r="852" spans="2:7" s="7" customFormat="1" ht="14.25" customHeight="1" x14ac:dyDescent="0.3">
      <c r="B852" s="43"/>
      <c r="C852" s="35" t="s">
        <v>25</v>
      </c>
      <c r="D852" s="34">
        <v>200</v>
      </c>
      <c r="E852" s="33">
        <v>6.9578868871140136</v>
      </c>
      <c r="F852" s="32">
        <f t="shared" si="43"/>
        <v>6.9578868871140136</v>
      </c>
    </row>
    <row r="853" spans="2:7" s="7" customFormat="1" ht="14.25" customHeight="1" x14ac:dyDescent="0.3">
      <c r="B853" s="43"/>
      <c r="C853" s="35" t="s">
        <v>24</v>
      </c>
      <c r="D853" s="34">
        <v>225</v>
      </c>
      <c r="E853" s="33">
        <v>15.003379339748852</v>
      </c>
      <c r="F853" s="32">
        <f t="shared" si="43"/>
        <v>15.003379339748852</v>
      </c>
    </row>
    <row r="854" spans="2:7" s="7" customFormat="1" ht="14.25" customHeight="1" x14ac:dyDescent="0.3">
      <c r="B854" s="43"/>
      <c r="C854" s="35" t="s">
        <v>23</v>
      </c>
      <c r="D854" s="34">
        <v>250</v>
      </c>
      <c r="E854" s="33">
        <v>23.984491451953534</v>
      </c>
      <c r="F854" s="32">
        <f t="shared" si="43"/>
        <v>23.984491451953534</v>
      </c>
    </row>
    <row r="855" spans="2:7" s="7" customFormat="1" ht="14.25" customHeight="1" x14ac:dyDescent="0.3">
      <c r="B855" s="43"/>
      <c r="C855" s="35" t="s">
        <v>22</v>
      </c>
      <c r="D855" s="34">
        <v>315</v>
      </c>
      <c r="E855" s="33">
        <v>37.462500000000006</v>
      </c>
      <c r="F855" s="32">
        <f t="shared" si="43"/>
        <v>37.462500000000006</v>
      </c>
    </row>
    <row r="856" spans="2:7" s="7" customFormat="1" ht="14.25" customHeight="1" thickBot="1" x14ac:dyDescent="0.35">
      <c r="B856" s="42"/>
      <c r="C856" s="16"/>
      <c r="D856" s="15"/>
      <c r="E856" s="14"/>
      <c r="F856" s="13"/>
    </row>
    <row r="857" spans="2:7" s="7" customFormat="1" ht="14.25" customHeight="1" thickBot="1" x14ac:dyDescent="0.35">
      <c r="B857" s="12"/>
      <c r="C857" s="11"/>
      <c r="D857" s="10"/>
      <c r="E857" s="9"/>
      <c r="F857" s="8"/>
    </row>
    <row r="858" spans="2:7" s="7" customFormat="1" ht="14.25" customHeight="1" x14ac:dyDescent="0.3">
      <c r="B858" s="31" t="s">
        <v>6</v>
      </c>
      <c r="C858" s="30"/>
      <c r="D858" s="29"/>
      <c r="E858" s="28"/>
      <c r="F858" s="27"/>
      <c r="G858" s="41"/>
    </row>
    <row r="859" spans="2:7" s="7" customFormat="1" ht="14.25" customHeight="1" x14ac:dyDescent="0.3">
      <c r="B859" s="26" t="s">
        <v>21</v>
      </c>
      <c r="C859" s="21"/>
      <c r="D859" s="20"/>
      <c r="E859" s="19"/>
      <c r="F859" s="18"/>
    </row>
    <row r="860" spans="2:7" s="7" customFormat="1" ht="14.25" customHeight="1" x14ac:dyDescent="0.3">
      <c r="B860" s="25" t="s">
        <v>20</v>
      </c>
      <c r="C860" s="39">
        <v>250005050</v>
      </c>
      <c r="D860" s="38" t="s">
        <v>16</v>
      </c>
      <c r="E860" s="37">
        <v>7.2398000000000007</v>
      </c>
      <c r="F860" s="36">
        <f>E860*(100-$F$5)/100</f>
        <v>7.2397999999999998</v>
      </c>
    </row>
    <row r="861" spans="2:7" s="7" customFormat="1" ht="14.25" customHeight="1" x14ac:dyDescent="0.3">
      <c r="B861" s="22"/>
      <c r="C861" s="35">
        <v>250006363</v>
      </c>
      <c r="D861" s="34" t="s">
        <v>14</v>
      </c>
      <c r="E861" s="33">
        <v>11.797799999999999</v>
      </c>
      <c r="F861" s="32">
        <f>E861*(100-$F$5)/100</f>
        <v>11.797800000000001</v>
      </c>
    </row>
    <row r="862" spans="2:7" s="7" customFormat="1" ht="14.25" customHeight="1" x14ac:dyDescent="0.3">
      <c r="B862" s="22"/>
      <c r="C862" s="21"/>
      <c r="D862" s="20"/>
      <c r="E862" s="19"/>
      <c r="F862" s="18"/>
    </row>
    <row r="863" spans="2:7" s="7" customFormat="1" ht="14.25" customHeight="1" thickBot="1" x14ac:dyDescent="0.35">
      <c r="B863" s="17"/>
      <c r="C863" s="16"/>
      <c r="D863" s="15"/>
      <c r="E863" s="14"/>
      <c r="F863" s="13"/>
    </row>
    <row r="864" spans="2:7" s="7" customFormat="1" ht="14.25" customHeight="1" thickBot="1" x14ac:dyDescent="0.35">
      <c r="B864" s="40"/>
      <c r="C864" s="11"/>
      <c r="D864" s="10"/>
      <c r="E864" s="9"/>
      <c r="F864" s="8"/>
    </row>
    <row r="865" spans="2:6" s="7" customFormat="1" ht="14.25" customHeight="1" x14ac:dyDescent="0.3">
      <c r="B865" s="31" t="s">
        <v>6</v>
      </c>
      <c r="C865" s="30"/>
      <c r="D865" s="29"/>
      <c r="E865" s="28"/>
      <c r="F865" s="27"/>
    </row>
    <row r="866" spans="2:6" s="7" customFormat="1" ht="14.25" customHeight="1" x14ac:dyDescent="0.3">
      <c r="B866" s="26" t="s">
        <v>19</v>
      </c>
      <c r="C866" s="21"/>
      <c r="D866" s="20"/>
      <c r="E866" s="19"/>
      <c r="F866" s="18"/>
    </row>
    <row r="867" spans="2:6" s="7" customFormat="1" ht="14.25" customHeight="1" x14ac:dyDescent="0.3">
      <c r="B867" s="25" t="s">
        <v>18</v>
      </c>
      <c r="C867" s="39" t="s">
        <v>17</v>
      </c>
      <c r="D867" s="38" t="s">
        <v>16</v>
      </c>
      <c r="E867" s="37">
        <v>7.2398000000000007</v>
      </c>
      <c r="F867" s="36">
        <f>E867*(100-$F$5)/100</f>
        <v>7.2397999999999998</v>
      </c>
    </row>
    <row r="868" spans="2:6" s="7" customFormat="1" ht="14.25" customHeight="1" x14ac:dyDescent="0.3">
      <c r="B868" s="22"/>
      <c r="C868" s="35" t="s">
        <v>15</v>
      </c>
      <c r="D868" s="34" t="s">
        <v>14</v>
      </c>
      <c r="E868" s="33">
        <v>11.797799999999999</v>
      </c>
      <c r="F868" s="32">
        <f>E868*(100-$F$5)/100</f>
        <v>11.797800000000001</v>
      </c>
    </row>
    <row r="869" spans="2:6" s="7" customFormat="1" ht="14.25" customHeight="1" x14ac:dyDescent="0.3">
      <c r="B869" s="22"/>
      <c r="C869" s="21"/>
      <c r="D869" s="20"/>
      <c r="E869" s="19"/>
      <c r="F869" s="18"/>
    </row>
    <row r="870" spans="2:6" s="7" customFormat="1" ht="14.25" customHeight="1" thickBot="1" x14ac:dyDescent="0.35">
      <c r="B870" s="17"/>
      <c r="C870" s="16"/>
      <c r="D870" s="15"/>
      <c r="E870" s="14"/>
      <c r="F870" s="13"/>
    </row>
    <row r="871" spans="2:6" s="7" customFormat="1" ht="14.25" customHeight="1" thickBot="1" x14ac:dyDescent="0.35">
      <c r="B871" s="12"/>
      <c r="C871" s="11"/>
      <c r="D871" s="10"/>
      <c r="E871" s="9"/>
      <c r="F871" s="8"/>
    </row>
    <row r="872" spans="2:6" s="7" customFormat="1" ht="14.25" customHeight="1" x14ac:dyDescent="0.3">
      <c r="B872" s="31" t="s">
        <v>6</v>
      </c>
      <c r="C872" s="30"/>
      <c r="D872" s="29"/>
      <c r="E872" s="28"/>
      <c r="F872" s="27"/>
    </row>
    <row r="873" spans="2:6" s="7" customFormat="1" ht="14.25" customHeight="1" x14ac:dyDescent="0.3">
      <c r="B873" s="26" t="s">
        <v>13</v>
      </c>
      <c r="C873" s="21"/>
      <c r="D873" s="20"/>
      <c r="E873" s="19"/>
      <c r="F873" s="18"/>
    </row>
    <row r="874" spans="2:6" s="7" customFormat="1" ht="14.25" customHeight="1" x14ac:dyDescent="0.3">
      <c r="B874" s="25"/>
      <c r="C874" s="39">
        <v>250005005</v>
      </c>
      <c r="D874" s="38" t="s">
        <v>9</v>
      </c>
      <c r="E874" s="37">
        <v>8.2997999999999994</v>
      </c>
      <c r="F874" s="36">
        <f>E874*(100-$F$5)/100</f>
        <v>8.2997999999999994</v>
      </c>
    </row>
    <row r="875" spans="2:6" s="7" customFormat="1" ht="14.25" customHeight="1" x14ac:dyDescent="0.3">
      <c r="B875" s="22"/>
      <c r="C875" s="35">
        <v>250005006</v>
      </c>
      <c r="D875" s="34" t="s">
        <v>12</v>
      </c>
      <c r="E875" s="33">
        <v>9.1795999999999989</v>
      </c>
      <c r="F875" s="32">
        <f>E875*(100-$F$5)/100</f>
        <v>9.1795999999999989</v>
      </c>
    </row>
    <row r="876" spans="2:6" s="7" customFormat="1" ht="14.25" customHeight="1" x14ac:dyDescent="0.3">
      <c r="B876" s="22"/>
      <c r="C876" s="35">
        <v>250006306</v>
      </c>
      <c r="D876" s="34" t="s">
        <v>7</v>
      </c>
      <c r="E876" s="33">
        <v>11.5434</v>
      </c>
      <c r="F876" s="32">
        <f>E876*(100-$F$5)/100</f>
        <v>11.543399999999998</v>
      </c>
    </row>
    <row r="877" spans="2:6" s="7" customFormat="1" ht="14.25" customHeight="1" x14ac:dyDescent="0.3">
      <c r="B877" s="22"/>
      <c r="C877" s="21"/>
      <c r="D877" s="20"/>
      <c r="E877" s="19"/>
      <c r="F877" s="18"/>
    </row>
    <row r="878" spans="2:6" s="7" customFormat="1" ht="14.25" customHeight="1" thickBot="1" x14ac:dyDescent="0.35">
      <c r="B878" s="17"/>
      <c r="C878" s="16"/>
      <c r="D878" s="15"/>
      <c r="E878" s="14"/>
      <c r="F878" s="13"/>
    </row>
    <row r="879" spans="2:6" s="7" customFormat="1" ht="14.25" customHeight="1" thickBot="1" x14ac:dyDescent="0.35">
      <c r="B879" s="12"/>
      <c r="C879" s="11"/>
      <c r="D879" s="10"/>
      <c r="E879" s="9"/>
      <c r="F879" s="8"/>
    </row>
    <row r="880" spans="2:6" s="7" customFormat="1" ht="14.25" customHeight="1" x14ac:dyDescent="0.3">
      <c r="B880" s="31" t="s">
        <v>6</v>
      </c>
      <c r="C880" s="30"/>
      <c r="D880" s="29"/>
      <c r="E880" s="28"/>
      <c r="F880" s="27"/>
    </row>
    <row r="881" spans="2:6" s="7" customFormat="1" ht="14.25" customHeight="1" x14ac:dyDescent="0.3">
      <c r="B881" s="26" t="s">
        <v>11</v>
      </c>
      <c r="C881" s="21"/>
      <c r="D881" s="20"/>
      <c r="E881" s="19"/>
      <c r="F881" s="18"/>
    </row>
    <row r="882" spans="2:6" s="7" customFormat="1" ht="14.25" customHeight="1" x14ac:dyDescent="0.3">
      <c r="B882" s="25"/>
      <c r="C882" s="39" t="s">
        <v>10</v>
      </c>
      <c r="D882" s="38" t="s">
        <v>9</v>
      </c>
      <c r="E882" s="37">
        <v>9.1795999999999989</v>
      </c>
      <c r="F882" s="36">
        <f>E882*(100-$F$5)/100</f>
        <v>9.1795999999999989</v>
      </c>
    </row>
    <row r="883" spans="2:6" s="7" customFormat="1" ht="14.25" customHeight="1" x14ac:dyDescent="0.3">
      <c r="B883" s="22"/>
      <c r="C883" s="35" t="s">
        <v>8</v>
      </c>
      <c r="D883" s="34" t="s">
        <v>7</v>
      </c>
      <c r="E883" s="33">
        <v>12.741199999999999</v>
      </c>
      <c r="F883" s="32">
        <f>E883*(100-$F$5)/100</f>
        <v>12.741199999999999</v>
      </c>
    </row>
    <row r="884" spans="2:6" s="7" customFormat="1" ht="14.25" customHeight="1" x14ac:dyDescent="0.3">
      <c r="B884" s="22"/>
      <c r="C884" s="21"/>
      <c r="D884" s="20"/>
      <c r="E884" s="19"/>
      <c r="F884" s="18"/>
    </row>
    <row r="885" spans="2:6" s="7" customFormat="1" ht="14.25" customHeight="1" thickBot="1" x14ac:dyDescent="0.35">
      <c r="B885" s="17"/>
      <c r="C885" s="16"/>
      <c r="D885" s="15"/>
      <c r="E885" s="14"/>
      <c r="F885" s="13"/>
    </row>
    <row r="886" spans="2:6" s="7" customFormat="1" ht="14.25" customHeight="1" thickBot="1" x14ac:dyDescent="0.35">
      <c r="B886" s="12"/>
      <c r="C886" s="11"/>
      <c r="D886" s="10"/>
      <c r="E886" s="9"/>
      <c r="F886" s="8"/>
    </row>
    <row r="887" spans="2:6" s="7" customFormat="1" ht="14.25" customHeight="1" x14ac:dyDescent="0.3">
      <c r="B887" s="31" t="s">
        <v>6</v>
      </c>
      <c r="C887" s="30"/>
      <c r="D887" s="29"/>
      <c r="E887" s="28"/>
      <c r="F887" s="27"/>
    </row>
    <row r="888" spans="2:6" s="7" customFormat="1" ht="14.25" customHeight="1" x14ac:dyDescent="0.3">
      <c r="B888" s="26" t="s">
        <v>5</v>
      </c>
      <c r="C888" s="21"/>
      <c r="D888" s="20"/>
      <c r="E888" s="19"/>
      <c r="F888" s="18"/>
    </row>
    <row r="889" spans="2:6" s="7" customFormat="1" ht="14.25" customHeight="1" x14ac:dyDescent="0.3">
      <c r="B889" s="25"/>
      <c r="C889" s="24" t="s">
        <v>4</v>
      </c>
      <c r="D889" s="24" t="s">
        <v>3</v>
      </c>
      <c r="E889" s="24" t="s">
        <v>0</v>
      </c>
      <c r="F889" s="23" t="s">
        <v>0</v>
      </c>
    </row>
    <row r="890" spans="2:6" s="7" customFormat="1" ht="14.25" customHeight="1" x14ac:dyDescent="0.3">
      <c r="B890" s="22"/>
      <c r="C890" s="24" t="s">
        <v>2</v>
      </c>
      <c r="D890" s="24" t="s">
        <v>1</v>
      </c>
      <c r="E890" s="24" t="s">
        <v>0</v>
      </c>
      <c r="F890" s="23" t="s">
        <v>0</v>
      </c>
    </row>
    <row r="891" spans="2:6" s="7" customFormat="1" ht="14.25" customHeight="1" x14ac:dyDescent="0.3">
      <c r="B891" s="22"/>
      <c r="C891" s="21"/>
      <c r="D891" s="20"/>
      <c r="E891" s="19"/>
      <c r="F891" s="18"/>
    </row>
    <row r="892" spans="2:6" s="7" customFormat="1" ht="14.25" customHeight="1" thickBot="1" x14ac:dyDescent="0.35">
      <c r="B892" s="17"/>
      <c r="C892" s="16"/>
      <c r="D892" s="15"/>
      <c r="E892" s="14"/>
      <c r="F892" s="13"/>
    </row>
    <row r="893" spans="2:6" s="7" customFormat="1" ht="14.25" customHeight="1" x14ac:dyDescent="0.3">
      <c r="B893" s="12"/>
      <c r="C893" s="11"/>
      <c r="D893" s="10"/>
      <c r="E893" s="9"/>
      <c r="F893" s="8"/>
    </row>
  </sheetData>
  <mergeCells count="16">
    <mergeCell ref="C621:F621"/>
    <mergeCell ref="B2:F2"/>
    <mergeCell ref="B3:B5"/>
    <mergeCell ref="C3:C5"/>
    <mergeCell ref="D3:D5"/>
    <mergeCell ref="E3:E5"/>
    <mergeCell ref="F3:F4"/>
    <mergeCell ref="E835:E836"/>
    <mergeCell ref="F835:F836"/>
    <mergeCell ref="C836:D836"/>
    <mergeCell ref="E831:E832"/>
    <mergeCell ref="F831:F832"/>
    <mergeCell ref="C832:D832"/>
    <mergeCell ref="E833:E834"/>
    <mergeCell ref="F833:F834"/>
    <mergeCell ref="C834:D834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
Czech Republic&amp;C&amp;G&amp;R
&amp;"-,Obyčejné"Tel.:  +420 573 033 029
sales@clevelings.cz
www.clevelings.cz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15E18-0BBB-49A9-85EE-C0BEE5963E35}">
  <sheetPr>
    <tabColor theme="2"/>
  </sheetPr>
  <dimension ref="B2:F211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2"/>
  <cols>
    <col min="1" max="1" width="2.44140625" style="201" customWidth="1"/>
    <col min="2" max="2" width="45.6640625" style="206" customWidth="1"/>
    <col min="3" max="3" width="15.6640625" style="205" customWidth="1"/>
    <col min="4" max="4" width="10.6640625" style="204" customWidth="1"/>
    <col min="5" max="5" width="15.6640625" style="203" customWidth="1"/>
    <col min="6" max="6" width="15.6640625" style="202" customWidth="1"/>
    <col min="7" max="7" width="1.44140625" style="201" customWidth="1"/>
    <col min="8" max="11" width="9.109375" style="201"/>
    <col min="12" max="12" width="11.88671875" style="201" bestFit="1" customWidth="1"/>
    <col min="13" max="17" width="9.109375" style="201"/>
    <col min="18" max="18" width="4.88671875" style="201" bestFit="1" customWidth="1"/>
    <col min="19" max="16384" width="9.109375" style="201"/>
  </cols>
  <sheetData>
    <row r="2" spans="2:6" ht="20.85" customHeight="1" x14ac:dyDescent="0.2">
      <c r="B2" s="395" t="s">
        <v>729</v>
      </c>
      <c r="C2" s="395"/>
      <c r="D2" s="395"/>
      <c r="E2" s="395"/>
      <c r="F2" s="395"/>
    </row>
    <row r="3" spans="2:6" ht="14.25" customHeight="1" x14ac:dyDescent="0.2">
      <c r="B3" s="396" t="s">
        <v>570</v>
      </c>
      <c r="C3" s="399" t="s">
        <v>569</v>
      </c>
      <c r="D3" s="402" t="s">
        <v>568</v>
      </c>
      <c r="E3" s="405" t="s">
        <v>567</v>
      </c>
      <c r="F3" s="408" t="s">
        <v>566</v>
      </c>
    </row>
    <row r="4" spans="2:6" ht="14.25" customHeight="1" x14ac:dyDescent="0.2">
      <c r="B4" s="397"/>
      <c r="C4" s="400"/>
      <c r="D4" s="403"/>
      <c r="E4" s="406"/>
      <c r="F4" s="409"/>
    </row>
    <row r="5" spans="2:6" ht="14.25" customHeight="1" x14ac:dyDescent="0.2">
      <c r="B5" s="398"/>
      <c r="C5" s="401"/>
      <c r="D5" s="404"/>
      <c r="E5" s="407"/>
      <c r="F5" s="200">
        <f>'[4]DISCOUNT CARD'!J19</f>
        <v>0</v>
      </c>
    </row>
    <row r="6" spans="2:6" ht="14.25" customHeight="1" thickBot="1" x14ac:dyDescent="0.25">
      <c r="E6" s="202"/>
      <c r="F6" s="310"/>
    </row>
    <row r="7" spans="2:6" ht="14.25" customHeight="1" x14ac:dyDescent="0.3">
      <c r="B7" s="219"/>
      <c r="C7" s="249"/>
      <c r="D7" s="71"/>
      <c r="E7" s="309"/>
      <c r="F7" s="308"/>
    </row>
    <row r="8" spans="2:6" ht="14.25" customHeight="1" x14ac:dyDescent="0.3">
      <c r="B8" s="217"/>
      <c r="C8" s="167" t="s">
        <v>728</v>
      </c>
      <c r="D8" s="166">
        <v>20</v>
      </c>
      <c r="E8" s="216">
        <v>10.513520466701335</v>
      </c>
      <c r="F8" s="215">
        <f t="shared" ref="F8:F16" si="0">E8*(100-$F$5)/100</f>
        <v>10.513520466701333</v>
      </c>
    </row>
    <row r="9" spans="2:6" ht="14.25" customHeight="1" x14ac:dyDescent="0.3">
      <c r="B9" s="214" t="s">
        <v>581</v>
      </c>
      <c r="C9" s="157" t="s">
        <v>727</v>
      </c>
      <c r="D9" s="156">
        <v>25</v>
      </c>
      <c r="E9" s="155">
        <v>12.869999191996463</v>
      </c>
      <c r="F9" s="211">
        <f t="shared" si="0"/>
        <v>12.869999191996463</v>
      </c>
    </row>
    <row r="10" spans="2:6" ht="14.25" customHeight="1" x14ac:dyDescent="0.3">
      <c r="B10" s="305" t="s">
        <v>598</v>
      </c>
      <c r="C10" s="157" t="s">
        <v>726</v>
      </c>
      <c r="D10" s="156">
        <v>32</v>
      </c>
      <c r="E10" s="155">
        <v>15.86788632772695</v>
      </c>
      <c r="F10" s="211">
        <f t="shared" si="0"/>
        <v>15.867886327726952</v>
      </c>
    </row>
    <row r="11" spans="2:6" ht="14.25" customHeight="1" x14ac:dyDescent="0.3">
      <c r="B11" s="213"/>
      <c r="C11" s="157" t="s">
        <v>725</v>
      </c>
      <c r="D11" s="156">
        <v>40</v>
      </c>
      <c r="E11" s="155">
        <v>19.298026957446481</v>
      </c>
      <c r="F11" s="211">
        <f t="shared" si="0"/>
        <v>19.298026957446481</v>
      </c>
    </row>
    <row r="12" spans="2:6" ht="14.25" customHeight="1" x14ac:dyDescent="0.3">
      <c r="B12" s="212"/>
      <c r="C12" s="157" t="s">
        <v>724</v>
      </c>
      <c r="D12" s="156">
        <v>50</v>
      </c>
      <c r="E12" s="155">
        <v>24.819716751629148</v>
      </c>
      <c r="F12" s="211">
        <f t="shared" si="0"/>
        <v>24.819716751629148</v>
      </c>
    </row>
    <row r="13" spans="2:6" ht="14.25" customHeight="1" x14ac:dyDescent="0.3">
      <c r="B13" s="212"/>
      <c r="C13" s="157" t="s">
        <v>723</v>
      </c>
      <c r="D13" s="156">
        <v>63</v>
      </c>
      <c r="E13" s="155">
        <v>33.785490836627758</v>
      </c>
      <c r="F13" s="211">
        <f t="shared" si="0"/>
        <v>33.785490836627758</v>
      </c>
    </row>
    <row r="14" spans="2:6" ht="14.25" customHeight="1" x14ac:dyDescent="0.3">
      <c r="B14" s="212"/>
      <c r="C14" s="157" t="s">
        <v>722</v>
      </c>
      <c r="D14" s="156">
        <v>75</v>
      </c>
      <c r="E14" s="155">
        <v>149.82</v>
      </c>
      <c r="F14" s="211">
        <f t="shared" si="0"/>
        <v>149.82</v>
      </c>
    </row>
    <row r="15" spans="2:6" ht="14.25" customHeight="1" x14ac:dyDescent="0.3">
      <c r="B15" s="212"/>
      <c r="C15" s="157" t="s">
        <v>721</v>
      </c>
      <c r="D15" s="156">
        <v>90</v>
      </c>
      <c r="E15" s="155">
        <v>203.95</v>
      </c>
      <c r="F15" s="211">
        <f t="shared" si="0"/>
        <v>203.95</v>
      </c>
    </row>
    <row r="16" spans="2:6" ht="14.25" customHeight="1" x14ac:dyDescent="0.3">
      <c r="B16" s="212"/>
      <c r="C16" s="157" t="s">
        <v>720</v>
      </c>
      <c r="D16" s="156">
        <v>110</v>
      </c>
      <c r="E16" s="155">
        <v>217.68</v>
      </c>
      <c r="F16" s="211">
        <f t="shared" si="0"/>
        <v>217.68</v>
      </c>
    </row>
    <row r="17" spans="2:6" ht="14.25" customHeight="1" thickBot="1" x14ac:dyDescent="0.35">
      <c r="B17" s="210"/>
      <c r="C17" s="59"/>
      <c r="D17" s="58"/>
      <c r="E17" s="223"/>
      <c r="F17" s="153"/>
    </row>
    <row r="18" spans="2:6" ht="14.25" customHeight="1" thickBot="1" x14ac:dyDescent="0.35">
      <c r="C18" s="5"/>
      <c r="D18" s="4"/>
      <c r="E18" s="220"/>
      <c r="F18" s="307"/>
    </row>
    <row r="19" spans="2:6" ht="14.25" customHeight="1" x14ac:dyDescent="0.3">
      <c r="B19" s="219"/>
      <c r="C19" s="249"/>
      <c r="D19" s="71"/>
      <c r="E19" s="159"/>
      <c r="F19" s="306"/>
    </row>
    <row r="20" spans="2:6" ht="14.25" customHeight="1" x14ac:dyDescent="0.3">
      <c r="B20" s="217"/>
      <c r="C20" s="167" t="s">
        <v>719</v>
      </c>
      <c r="D20" s="166" t="s">
        <v>68</v>
      </c>
      <c r="E20" s="216">
        <v>11.043379588365326</v>
      </c>
      <c r="F20" s="215">
        <f t="shared" ref="F20:F28" si="1">E20*(100-$F$5)/100</f>
        <v>11.043379588365326</v>
      </c>
    </row>
    <row r="21" spans="2:6" ht="14.25" customHeight="1" x14ac:dyDescent="0.3">
      <c r="B21" s="214" t="s">
        <v>581</v>
      </c>
      <c r="C21" s="157" t="s">
        <v>718</v>
      </c>
      <c r="D21" s="156" t="s">
        <v>65</v>
      </c>
      <c r="E21" s="155">
        <v>13.859999129842342</v>
      </c>
      <c r="F21" s="211">
        <f t="shared" si="1"/>
        <v>13.859999129842343</v>
      </c>
    </row>
    <row r="22" spans="2:6" ht="14.25" customHeight="1" x14ac:dyDescent="0.3">
      <c r="B22" s="305" t="s">
        <v>701</v>
      </c>
      <c r="C22" s="157" t="s">
        <v>717</v>
      </c>
      <c r="D22" s="156" t="s">
        <v>62</v>
      </c>
      <c r="E22" s="155">
        <v>16.843942604476407</v>
      </c>
      <c r="F22" s="211">
        <f t="shared" si="1"/>
        <v>16.843942604476407</v>
      </c>
    </row>
    <row r="23" spans="2:6" ht="14.25" customHeight="1" x14ac:dyDescent="0.3">
      <c r="B23" s="213"/>
      <c r="C23" s="157" t="s">
        <v>716</v>
      </c>
      <c r="D23" s="156" t="s">
        <v>60</v>
      </c>
      <c r="E23" s="155">
        <v>20.901547983534879</v>
      </c>
      <c r="F23" s="211">
        <f t="shared" si="1"/>
        <v>20.901547983534879</v>
      </c>
    </row>
    <row r="24" spans="2:6" ht="14.25" customHeight="1" x14ac:dyDescent="0.3">
      <c r="B24" s="212"/>
      <c r="C24" s="157" t="s">
        <v>715</v>
      </c>
      <c r="D24" s="156" t="s">
        <v>58</v>
      </c>
      <c r="E24" s="155">
        <v>26.423237777717539</v>
      </c>
      <c r="F24" s="211">
        <f t="shared" si="1"/>
        <v>26.423237777717542</v>
      </c>
    </row>
    <row r="25" spans="2:6" ht="14.25" customHeight="1" x14ac:dyDescent="0.3">
      <c r="B25" s="212"/>
      <c r="C25" s="157" t="s">
        <v>714</v>
      </c>
      <c r="D25" s="156" t="s">
        <v>56</v>
      </c>
      <c r="E25" s="155">
        <v>35.932814645476576</v>
      </c>
      <c r="F25" s="211">
        <f t="shared" si="1"/>
        <v>35.932814645476576</v>
      </c>
    </row>
    <row r="26" spans="2:6" ht="14.25" customHeight="1" x14ac:dyDescent="0.3">
      <c r="B26" s="212"/>
      <c r="C26" s="157" t="s">
        <v>713</v>
      </c>
      <c r="D26" s="156" t="s">
        <v>141</v>
      </c>
      <c r="E26" s="155">
        <v>185.2415376659512</v>
      </c>
      <c r="F26" s="211">
        <f t="shared" si="1"/>
        <v>185.24153766595117</v>
      </c>
    </row>
    <row r="27" spans="2:6" ht="14.25" customHeight="1" x14ac:dyDescent="0.3">
      <c r="B27" s="212"/>
      <c r="C27" s="157" t="s">
        <v>712</v>
      </c>
      <c r="D27" s="156" t="s">
        <v>139</v>
      </c>
      <c r="E27" s="155">
        <v>249.3823787094872</v>
      </c>
      <c r="F27" s="211">
        <f t="shared" si="1"/>
        <v>249.3823787094872</v>
      </c>
    </row>
    <row r="28" spans="2:6" ht="14.25" customHeight="1" x14ac:dyDescent="0.3">
      <c r="B28" s="212"/>
      <c r="C28" s="157" t="s">
        <v>711</v>
      </c>
      <c r="D28" s="156" t="s">
        <v>137</v>
      </c>
      <c r="E28" s="155">
        <v>275.37336299321572</v>
      </c>
      <c r="F28" s="211">
        <f t="shared" si="1"/>
        <v>275.37336299321572</v>
      </c>
    </row>
    <row r="29" spans="2:6" ht="14.25" customHeight="1" thickBot="1" x14ac:dyDescent="0.35">
      <c r="B29" s="210"/>
      <c r="C29" s="59"/>
      <c r="D29" s="58"/>
      <c r="E29" s="223"/>
      <c r="F29" s="153"/>
    </row>
    <row r="30" spans="2:6" ht="14.25" customHeight="1" thickBot="1" x14ac:dyDescent="0.35">
      <c r="C30" s="222"/>
      <c r="D30" s="4"/>
      <c r="E30" s="221"/>
      <c r="F30" s="220"/>
    </row>
    <row r="31" spans="2:6" ht="14.25" customHeight="1" x14ac:dyDescent="0.3">
      <c r="B31" s="219"/>
      <c r="C31" s="72"/>
      <c r="D31" s="71"/>
      <c r="E31" s="218"/>
      <c r="F31" s="158"/>
    </row>
    <row r="32" spans="2:6" ht="14.25" customHeight="1" x14ac:dyDescent="0.3">
      <c r="B32" s="214" t="s">
        <v>581</v>
      </c>
      <c r="C32" s="167" t="s">
        <v>710</v>
      </c>
      <c r="D32" s="166">
        <v>20</v>
      </c>
      <c r="E32" s="216">
        <v>7.1530981424639055</v>
      </c>
      <c r="F32" s="215">
        <f t="shared" ref="F32:F39" si="2">E32*(100-$F$5)/100</f>
        <v>7.1530981424639064</v>
      </c>
    </row>
    <row r="33" spans="2:6" ht="14.25" customHeight="1" x14ac:dyDescent="0.3">
      <c r="B33" s="305" t="s">
        <v>598</v>
      </c>
      <c r="C33" s="157" t="s">
        <v>709</v>
      </c>
      <c r="D33" s="156">
        <v>25</v>
      </c>
      <c r="E33" s="155">
        <v>8.7566191685523034</v>
      </c>
      <c r="F33" s="211">
        <f t="shared" si="2"/>
        <v>8.7566191685523034</v>
      </c>
    </row>
    <row r="34" spans="2:6" ht="14.25" customHeight="1" x14ac:dyDescent="0.3">
      <c r="B34" s="305"/>
      <c r="C34" s="157" t="s">
        <v>708</v>
      </c>
      <c r="D34" s="156">
        <v>32</v>
      </c>
      <c r="E34" s="155">
        <v>9.4816895455661889</v>
      </c>
      <c r="F34" s="211">
        <f t="shared" si="2"/>
        <v>9.4816895455661889</v>
      </c>
    </row>
    <row r="35" spans="2:6" ht="14.25" customHeight="1" x14ac:dyDescent="0.3">
      <c r="B35" s="213"/>
      <c r="C35" s="157" t="s">
        <v>707</v>
      </c>
      <c r="D35" s="156">
        <v>40</v>
      </c>
      <c r="E35" s="155">
        <v>13.609013230106765</v>
      </c>
      <c r="F35" s="211">
        <f t="shared" si="2"/>
        <v>13.609013230106763</v>
      </c>
    </row>
    <row r="36" spans="2:6" ht="14.25" customHeight="1" x14ac:dyDescent="0.3">
      <c r="B36" s="212"/>
      <c r="C36" s="157" t="s">
        <v>706</v>
      </c>
      <c r="D36" s="156">
        <v>50</v>
      </c>
      <c r="E36" s="155">
        <v>15.965491955401893</v>
      </c>
      <c r="F36" s="211">
        <f t="shared" si="2"/>
        <v>15.965491955401893</v>
      </c>
    </row>
    <row r="37" spans="2:6" ht="14.25" customHeight="1" x14ac:dyDescent="0.3">
      <c r="B37" s="212"/>
      <c r="C37" s="157" t="s">
        <v>705</v>
      </c>
      <c r="D37" s="156">
        <v>63</v>
      </c>
      <c r="E37" s="155">
        <v>23.732111186108312</v>
      </c>
      <c r="F37" s="211">
        <f t="shared" si="2"/>
        <v>23.732111186108312</v>
      </c>
    </row>
    <row r="38" spans="2:6" ht="14.25" customHeight="1" x14ac:dyDescent="0.3">
      <c r="B38" s="212"/>
      <c r="C38" s="157" t="s">
        <v>704</v>
      </c>
      <c r="D38" s="156">
        <v>75</v>
      </c>
      <c r="E38" s="155">
        <v>104.59140188425293</v>
      </c>
      <c r="F38" s="211">
        <f t="shared" si="2"/>
        <v>104.59140188425293</v>
      </c>
    </row>
    <row r="39" spans="2:6" ht="14.25" customHeight="1" x14ac:dyDescent="0.3">
      <c r="B39" s="212"/>
      <c r="C39" s="157" t="s">
        <v>703</v>
      </c>
      <c r="D39" s="156">
        <v>90</v>
      </c>
      <c r="E39" s="155">
        <v>150.59153984134537</v>
      </c>
      <c r="F39" s="211">
        <f t="shared" si="2"/>
        <v>150.59153984134537</v>
      </c>
    </row>
    <row r="40" spans="2:6" ht="14.25" customHeight="1" thickBot="1" x14ac:dyDescent="0.35">
      <c r="B40" s="210"/>
      <c r="C40" s="59"/>
      <c r="D40" s="58"/>
      <c r="E40" s="223"/>
      <c r="F40" s="153"/>
    </row>
    <row r="41" spans="2:6" ht="14.25" customHeight="1" thickBot="1" x14ac:dyDescent="0.35">
      <c r="C41" s="222"/>
      <c r="D41" s="4"/>
      <c r="E41" s="221"/>
      <c r="F41" s="220"/>
    </row>
    <row r="42" spans="2:6" ht="14.25" customHeight="1" x14ac:dyDescent="0.3">
      <c r="B42" s="219"/>
      <c r="C42" s="72"/>
      <c r="D42" s="71"/>
      <c r="E42" s="218"/>
      <c r="F42" s="158"/>
    </row>
    <row r="43" spans="2:6" ht="14.25" customHeight="1" x14ac:dyDescent="0.2">
      <c r="B43" s="214" t="s">
        <v>581</v>
      </c>
      <c r="C43" s="245" t="s">
        <v>702</v>
      </c>
      <c r="D43" s="244" t="s">
        <v>68</v>
      </c>
      <c r="E43" s="243">
        <v>8.4359149633346249</v>
      </c>
      <c r="F43" s="242">
        <f t="shared" ref="F43:F48" si="3">E43*(100-$F$5)/100</f>
        <v>8.4359149633346249</v>
      </c>
    </row>
    <row r="44" spans="2:6" ht="14.25" customHeight="1" x14ac:dyDescent="0.2">
      <c r="B44" s="283" t="s">
        <v>701</v>
      </c>
      <c r="C44" s="239" t="s">
        <v>700</v>
      </c>
      <c r="D44" s="238" t="s">
        <v>65</v>
      </c>
      <c r="E44" s="237">
        <v>9.718731784205346</v>
      </c>
      <c r="F44" s="236">
        <f t="shared" si="3"/>
        <v>9.718731784205346</v>
      </c>
    </row>
    <row r="45" spans="2:6" ht="14.25" customHeight="1" x14ac:dyDescent="0.2">
      <c r="B45" s="283"/>
      <c r="C45" s="239" t="s">
        <v>699</v>
      </c>
      <c r="D45" s="238" t="s">
        <v>62</v>
      </c>
      <c r="E45" s="237">
        <v>12.479576681296678</v>
      </c>
      <c r="F45" s="236">
        <f t="shared" si="3"/>
        <v>12.479576681296678</v>
      </c>
    </row>
    <row r="46" spans="2:6" ht="14.25" customHeight="1" x14ac:dyDescent="0.2">
      <c r="B46" s="304"/>
      <c r="C46" s="239" t="s">
        <v>698</v>
      </c>
      <c r="D46" s="238" t="s">
        <v>60</v>
      </c>
      <c r="E46" s="237">
        <v>15.296196222773693</v>
      </c>
      <c r="F46" s="236">
        <f t="shared" si="3"/>
        <v>15.296196222773693</v>
      </c>
    </row>
    <row r="47" spans="2:6" ht="14.25" customHeight="1" x14ac:dyDescent="0.2">
      <c r="B47" s="303"/>
      <c r="C47" s="239" t="s">
        <v>697</v>
      </c>
      <c r="D47" s="238" t="s">
        <v>58</v>
      </c>
      <c r="E47" s="237">
        <v>17.833942542322283</v>
      </c>
      <c r="F47" s="236">
        <f t="shared" si="3"/>
        <v>17.833942542322283</v>
      </c>
    </row>
    <row r="48" spans="2:6" ht="14.25" customHeight="1" x14ac:dyDescent="0.2">
      <c r="B48" s="303"/>
      <c r="C48" s="239" t="s">
        <v>696</v>
      </c>
      <c r="D48" s="238" t="s">
        <v>56</v>
      </c>
      <c r="E48" s="237">
        <v>26.269857505656912</v>
      </c>
      <c r="F48" s="236">
        <f t="shared" si="3"/>
        <v>26.269857505656908</v>
      </c>
    </row>
    <row r="49" spans="2:6" ht="14.25" customHeight="1" thickBot="1" x14ac:dyDescent="0.25">
      <c r="B49" s="302"/>
      <c r="C49" s="235"/>
      <c r="D49" s="234"/>
      <c r="E49" s="233"/>
      <c r="F49" s="232"/>
    </row>
    <row r="50" spans="2:6" ht="14.25" customHeight="1" thickBot="1" x14ac:dyDescent="0.25">
      <c r="B50" s="301"/>
      <c r="C50" s="231"/>
      <c r="D50" s="230"/>
      <c r="E50" s="229"/>
      <c r="F50" s="228"/>
    </row>
    <row r="51" spans="2:6" ht="14.25" customHeight="1" x14ac:dyDescent="0.2">
      <c r="B51" s="300"/>
      <c r="C51" s="227"/>
      <c r="D51" s="226"/>
      <c r="E51" s="225"/>
      <c r="F51" s="224"/>
    </row>
    <row r="52" spans="2:6" ht="14.25" customHeight="1" x14ac:dyDescent="0.2">
      <c r="B52" s="214" t="s">
        <v>581</v>
      </c>
      <c r="C52" s="245" t="s">
        <v>695</v>
      </c>
      <c r="D52" s="244" t="s">
        <v>97</v>
      </c>
      <c r="E52" s="243">
        <v>7.8642248583813679</v>
      </c>
      <c r="F52" s="242">
        <f t="shared" ref="F52:F57" si="4">E52*(100-$F$5)/100</f>
        <v>7.8642248583813679</v>
      </c>
    </row>
    <row r="53" spans="2:6" ht="14.25" customHeight="1" x14ac:dyDescent="0.2">
      <c r="B53" s="283" t="s">
        <v>694</v>
      </c>
      <c r="C53" s="239" t="s">
        <v>693</v>
      </c>
      <c r="D53" s="238" t="s">
        <v>94</v>
      </c>
      <c r="E53" s="237">
        <v>9.0215487293842997</v>
      </c>
      <c r="F53" s="236">
        <f t="shared" si="4"/>
        <v>9.0215487293842997</v>
      </c>
    </row>
    <row r="54" spans="2:6" ht="14.25" customHeight="1" x14ac:dyDescent="0.2">
      <c r="B54" s="283"/>
      <c r="C54" s="239" t="s">
        <v>692</v>
      </c>
      <c r="D54" s="238" t="s">
        <v>92</v>
      </c>
      <c r="E54" s="237">
        <v>11.447745760161531</v>
      </c>
      <c r="F54" s="236">
        <f t="shared" si="4"/>
        <v>11.447745760161531</v>
      </c>
    </row>
    <row r="55" spans="2:6" ht="14.25" customHeight="1" x14ac:dyDescent="0.2">
      <c r="B55" s="213"/>
      <c r="C55" s="239" t="s">
        <v>691</v>
      </c>
      <c r="D55" s="238" t="s">
        <v>627</v>
      </c>
      <c r="E55" s="237">
        <v>13.609013230106765</v>
      </c>
      <c r="F55" s="236">
        <f t="shared" si="4"/>
        <v>13.609013230106763</v>
      </c>
    </row>
    <row r="56" spans="2:6" ht="14.25" customHeight="1" x14ac:dyDescent="0.2">
      <c r="B56" s="212"/>
      <c r="C56" s="239" t="s">
        <v>690</v>
      </c>
      <c r="D56" s="238" t="s">
        <v>625</v>
      </c>
      <c r="E56" s="237">
        <v>15.965491955401893</v>
      </c>
      <c r="F56" s="236">
        <f t="shared" si="4"/>
        <v>15.965491955401893</v>
      </c>
    </row>
    <row r="57" spans="2:6" ht="14.25" customHeight="1" x14ac:dyDescent="0.2">
      <c r="B57" s="212"/>
      <c r="C57" s="239" t="s">
        <v>689</v>
      </c>
      <c r="D57" s="238" t="s">
        <v>7</v>
      </c>
      <c r="E57" s="237">
        <v>23.732111186108312</v>
      </c>
      <c r="F57" s="236">
        <f t="shared" si="4"/>
        <v>23.732111186108312</v>
      </c>
    </row>
    <row r="58" spans="2:6" ht="14.25" customHeight="1" thickBot="1" x14ac:dyDescent="0.25">
      <c r="B58" s="210"/>
      <c r="C58" s="235"/>
      <c r="D58" s="234"/>
      <c r="E58" s="233"/>
      <c r="F58" s="232"/>
    </row>
    <row r="59" spans="2:6" ht="14.25" customHeight="1" thickBot="1" x14ac:dyDescent="0.25">
      <c r="C59" s="231"/>
      <c r="D59" s="230"/>
      <c r="E59" s="229"/>
      <c r="F59" s="228"/>
    </row>
    <row r="60" spans="2:6" ht="14.25" customHeight="1" x14ac:dyDescent="0.2">
      <c r="B60" s="219"/>
      <c r="C60" s="227"/>
      <c r="D60" s="226"/>
      <c r="E60" s="225"/>
      <c r="F60" s="224"/>
    </row>
    <row r="61" spans="2:6" ht="14.25" customHeight="1" x14ac:dyDescent="0.2">
      <c r="B61" s="214" t="s">
        <v>581</v>
      </c>
      <c r="C61" s="245" t="s">
        <v>688</v>
      </c>
      <c r="D61" s="244" t="s">
        <v>666</v>
      </c>
      <c r="E61" s="243">
        <v>8.4498586244310445</v>
      </c>
      <c r="F61" s="242">
        <f t="shared" ref="F61:F66" si="5">E61*(100-$F$5)/100</f>
        <v>8.4498586244310445</v>
      </c>
    </row>
    <row r="62" spans="2:6" ht="14.25" customHeight="1" x14ac:dyDescent="0.2">
      <c r="B62" s="283" t="s">
        <v>687</v>
      </c>
      <c r="C62" s="239" t="s">
        <v>686</v>
      </c>
      <c r="D62" s="238" t="s">
        <v>663</v>
      </c>
      <c r="E62" s="237">
        <v>9.6908444620125014</v>
      </c>
      <c r="F62" s="236">
        <f t="shared" si="5"/>
        <v>9.6908444620125014</v>
      </c>
    </row>
    <row r="63" spans="2:6" ht="14.25" customHeight="1" x14ac:dyDescent="0.2">
      <c r="B63" s="283"/>
      <c r="C63" s="239" t="s">
        <v>685</v>
      </c>
      <c r="D63" s="238" t="s">
        <v>661</v>
      </c>
      <c r="E63" s="237">
        <v>12.479576681296678</v>
      </c>
      <c r="F63" s="236">
        <f t="shared" si="5"/>
        <v>12.479576681296678</v>
      </c>
    </row>
    <row r="64" spans="2:6" ht="14.25" customHeight="1" x14ac:dyDescent="0.2">
      <c r="B64" s="213"/>
      <c r="C64" s="239" t="s">
        <v>684</v>
      </c>
      <c r="D64" s="238" t="s">
        <v>659</v>
      </c>
      <c r="E64" s="237">
        <v>15.282252561677268</v>
      </c>
      <c r="F64" s="236">
        <f t="shared" si="5"/>
        <v>15.28225256167727</v>
      </c>
    </row>
    <row r="65" spans="2:6" ht="14.25" customHeight="1" x14ac:dyDescent="0.2">
      <c r="B65" s="212"/>
      <c r="C65" s="239" t="s">
        <v>683</v>
      </c>
      <c r="D65" s="238" t="s">
        <v>657</v>
      </c>
      <c r="E65" s="237">
        <v>17.833942542322283</v>
      </c>
      <c r="F65" s="236">
        <f t="shared" si="5"/>
        <v>17.833942542322283</v>
      </c>
    </row>
    <row r="66" spans="2:6" ht="14.25" customHeight="1" x14ac:dyDescent="0.2">
      <c r="B66" s="212"/>
      <c r="C66" s="239" t="s">
        <v>682</v>
      </c>
      <c r="D66" s="238" t="s">
        <v>655</v>
      </c>
      <c r="E66" s="237">
        <v>26.255913844560489</v>
      </c>
      <c r="F66" s="236">
        <f t="shared" si="5"/>
        <v>26.255913844560485</v>
      </c>
    </row>
    <row r="67" spans="2:6" ht="14.25" customHeight="1" thickBot="1" x14ac:dyDescent="0.25">
      <c r="B67" s="210"/>
      <c r="C67" s="235"/>
      <c r="D67" s="234"/>
      <c r="E67" s="233"/>
      <c r="F67" s="232"/>
    </row>
    <row r="68" spans="2:6" ht="14.25" customHeight="1" thickBot="1" x14ac:dyDescent="0.25">
      <c r="C68" s="231"/>
      <c r="D68" s="230"/>
      <c r="E68" s="229"/>
      <c r="F68" s="228"/>
    </row>
    <row r="69" spans="2:6" ht="14.25" customHeight="1" x14ac:dyDescent="0.2">
      <c r="B69" s="219"/>
      <c r="C69" s="227"/>
      <c r="D69" s="226"/>
      <c r="E69" s="225"/>
      <c r="F69" s="224"/>
    </row>
    <row r="70" spans="2:6" ht="14.25" customHeight="1" x14ac:dyDescent="0.2">
      <c r="B70" s="214" t="s">
        <v>581</v>
      </c>
      <c r="C70" s="245" t="s">
        <v>681</v>
      </c>
      <c r="D70" s="244" t="s">
        <v>97</v>
      </c>
      <c r="E70" s="243">
        <v>7.8642248583813679</v>
      </c>
      <c r="F70" s="242">
        <f t="shared" ref="F70:F75" si="6">E70*(100-$F$5)/100</f>
        <v>7.8642248583813679</v>
      </c>
    </row>
    <row r="71" spans="2:6" ht="14.25" customHeight="1" x14ac:dyDescent="0.2">
      <c r="B71" s="283" t="s">
        <v>680</v>
      </c>
      <c r="C71" s="239" t="s">
        <v>679</v>
      </c>
      <c r="D71" s="238" t="s">
        <v>94</v>
      </c>
      <c r="E71" s="237">
        <v>9.0215487293842997</v>
      </c>
      <c r="F71" s="236">
        <f t="shared" si="6"/>
        <v>9.0215487293842997</v>
      </c>
    </row>
    <row r="72" spans="2:6" ht="14.25" customHeight="1" x14ac:dyDescent="0.2">
      <c r="B72" s="283"/>
      <c r="C72" s="239" t="s">
        <v>678</v>
      </c>
      <c r="D72" s="238" t="s">
        <v>92</v>
      </c>
      <c r="E72" s="237">
        <v>11.447745760161531</v>
      </c>
      <c r="F72" s="236">
        <f t="shared" si="6"/>
        <v>11.447745760161531</v>
      </c>
    </row>
    <row r="73" spans="2:6" ht="14.25" customHeight="1" x14ac:dyDescent="0.2">
      <c r="B73" s="213"/>
      <c r="C73" s="239" t="s">
        <v>677</v>
      </c>
      <c r="D73" s="238" t="s">
        <v>627</v>
      </c>
      <c r="E73" s="237">
        <v>13.609013230106765</v>
      </c>
      <c r="F73" s="236">
        <f t="shared" si="6"/>
        <v>13.609013230106763</v>
      </c>
    </row>
    <row r="74" spans="2:6" ht="14.25" customHeight="1" x14ac:dyDescent="0.2">
      <c r="B74" s="212"/>
      <c r="C74" s="239" t="s">
        <v>676</v>
      </c>
      <c r="D74" s="238" t="s">
        <v>625</v>
      </c>
      <c r="E74" s="237">
        <v>15.965491955401893</v>
      </c>
      <c r="F74" s="236">
        <f t="shared" si="6"/>
        <v>15.965491955401893</v>
      </c>
    </row>
    <row r="75" spans="2:6" ht="14.25" customHeight="1" x14ac:dyDescent="0.2">
      <c r="B75" s="212"/>
      <c r="C75" s="239" t="s">
        <v>675</v>
      </c>
      <c r="D75" s="238" t="s">
        <v>7</v>
      </c>
      <c r="E75" s="237">
        <v>23.732111186108312</v>
      </c>
      <c r="F75" s="236">
        <f t="shared" si="6"/>
        <v>23.732111186108312</v>
      </c>
    </row>
    <row r="76" spans="2:6" ht="14.25" customHeight="1" thickBot="1" x14ac:dyDescent="0.25">
      <c r="B76" s="210"/>
      <c r="C76" s="235"/>
      <c r="D76" s="234"/>
      <c r="E76" s="233"/>
      <c r="F76" s="232"/>
    </row>
    <row r="77" spans="2:6" ht="14.25" customHeight="1" thickBot="1" x14ac:dyDescent="0.25">
      <c r="C77" s="231"/>
      <c r="D77" s="230"/>
      <c r="E77" s="229"/>
      <c r="F77" s="228"/>
    </row>
    <row r="78" spans="2:6" ht="14.25" customHeight="1" x14ac:dyDescent="0.2">
      <c r="B78" s="219"/>
      <c r="C78" s="227"/>
      <c r="D78" s="226"/>
      <c r="E78" s="225"/>
      <c r="F78" s="224"/>
    </row>
    <row r="79" spans="2:6" ht="14.25" customHeight="1" x14ac:dyDescent="0.2">
      <c r="B79" s="214" t="s">
        <v>581</v>
      </c>
      <c r="C79" s="245" t="s">
        <v>674</v>
      </c>
      <c r="D79" s="244" t="s">
        <v>68</v>
      </c>
      <c r="E79" s="243">
        <v>8.4498586244310445</v>
      </c>
      <c r="F79" s="242">
        <f t="shared" ref="F79:F84" si="7">E79*(100-$F$5)/100</f>
        <v>8.4498586244310445</v>
      </c>
    </row>
    <row r="80" spans="2:6" ht="14.25" customHeight="1" x14ac:dyDescent="0.2">
      <c r="B80" s="283" t="s">
        <v>673</v>
      </c>
      <c r="C80" s="239" t="s">
        <v>672</v>
      </c>
      <c r="D80" s="238" t="s">
        <v>65</v>
      </c>
      <c r="E80" s="237">
        <v>9.6908444620125014</v>
      </c>
      <c r="F80" s="236">
        <f t="shared" si="7"/>
        <v>9.6908444620125014</v>
      </c>
    </row>
    <row r="81" spans="2:6" ht="14.25" customHeight="1" x14ac:dyDescent="0.2">
      <c r="B81" s="283"/>
      <c r="C81" s="239" t="s">
        <v>671</v>
      </c>
      <c r="D81" s="238" t="s">
        <v>62</v>
      </c>
      <c r="E81" s="237">
        <v>12.479576681296678</v>
      </c>
      <c r="F81" s="236">
        <f t="shared" si="7"/>
        <v>12.479576681296678</v>
      </c>
    </row>
    <row r="82" spans="2:6" ht="14.25" customHeight="1" x14ac:dyDescent="0.2">
      <c r="B82" s="213"/>
      <c r="C82" s="239" t="s">
        <v>670</v>
      </c>
      <c r="D82" s="238" t="s">
        <v>60</v>
      </c>
      <c r="E82" s="237">
        <v>15.282252561677268</v>
      </c>
      <c r="F82" s="236">
        <f t="shared" si="7"/>
        <v>15.28225256167727</v>
      </c>
    </row>
    <row r="83" spans="2:6" ht="14.25" customHeight="1" x14ac:dyDescent="0.2">
      <c r="B83" s="212"/>
      <c r="C83" s="239" t="s">
        <v>669</v>
      </c>
      <c r="D83" s="238" t="s">
        <v>58</v>
      </c>
      <c r="E83" s="237">
        <v>17.833942542322283</v>
      </c>
      <c r="F83" s="236">
        <f t="shared" si="7"/>
        <v>17.833942542322283</v>
      </c>
    </row>
    <row r="84" spans="2:6" ht="14.25" customHeight="1" x14ac:dyDescent="0.2">
      <c r="B84" s="212"/>
      <c r="C84" s="239" t="s">
        <v>668</v>
      </c>
      <c r="D84" s="238" t="s">
        <v>56</v>
      </c>
      <c r="E84" s="237">
        <v>26.255913844560489</v>
      </c>
      <c r="F84" s="236">
        <f t="shared" si="7"/>
        <v>26.255913844560485</v>
      </c>
    </row>
    <row r="85" spans="2:6" ht="14.25" customHeight="1" thickBot="1" x14ac:dyDescent="0.25">
      <c r="B85" s="210"/>
      <c r="C85" s="235"/>
      <c r="D85" s="234"/>
      <c r="E85" s="233"/>
      <c r="F85" s="232"/>
    </row>
    <row r="86" spans="2:6" ht="14.25" customHeight="1" thickBot="1" x14ac:dyDescent="0.25">
      <c r="C86" s="231"/>
      <c r="D86" s="230"/>
      <c r="E86" s="229"/>
      <c r="F86" s="228"/>
    </row>
    <row r="87" spans="2:6" ht="14.25" customHeight="1" x14ac:dyDescent="0.2">
      <c r="B87" s="219"/>
      <c r="C87" s="227"/>
      <c r="D87" s="226"/>
      <c r="E87" s="225"/>
      <c r="F87" s="224"/>
    </row>
    <row r="88" spans="2:6" ht="14.25" customHeight="1" x14ac:dyDescent="0.2">
      <c r="B88" s="214" t="s">
        <v>581</v>
      </c>
      <c r="C88" s="245" t="s">
        <v>667</v>
      </c>
      <c r="D88" s="244" t="s">
        <v>666</v>
      </c>
      <c r="E88" s="243">
        <v>8.4498586244310445</v>
      </c>
      <c r="F88" s="242">
        <f t="shared" ref="F88:F93" si="8">E88*(100-$F$5)/100</f>
        <v>8.4498586244310445</v>
      </c>
    </row>
    <row r="89" spans="2:6" ht="14.25" customHeight="1" x14ac:dyDescent="0.2">
      <c r="B89" s="283" t="s">
        <v>665</v>
      </c>
      <c r="C89" s="239" t="s">
        <v>664</v>
      </c>
      <c r="D89" s="238" t="s">
        <v>663</v>
      </c>
      <c r="E89" s="237">
        <v>9.6908444620125014</v>
      </c>
      <c r="F89" s="236">
        <f t="shared" si="8"/>
        <v>9.6908444620125014</v>
      </c>
    </row>
    <row r="90" spans="2:6" ht="14.25" customHeight="1" x14ac:dyDescent="0.2">
      <c r="B90" s="283"/>
      <c r="C90" s="239" t="s">
        <v>662</v>
      </c>
      <c r="D90" s="238" t="s">
        <v>661</v>
      </c>
      <c r="E90" s="237">
        <v>12.479576681296678</v>
      </c>
      <c r="F90" s="236">
        <f t="shared" si="8"/>
        <v>12.479576681296678</v>
      </c>
    </row>
    <row r="91" spans="2:6" ht="14.25" customHeight="1" x14ac:dyDescent="0.2">
      <c r="B91" s="213"/>
      <c r="C91" s="239" t="s">
        <v>660</v>
      </c>
      <c r="D91" s="238" t="s">
        <v>659</v>
      </c>
      <c r="E91" s="237">
        <v>15.282252561677268</v>
      </c>
      <c r="F91" s="236">
        <f t="shared" si="8"/>
        <v>15.28225256167727</v>
      </c>
    </row>
    <row r="92" spans="2:6" ht="14.25" customHeight="1" x14ac:dyDescent="0.2">
      <c r="B92" s="212"/>
      <c r="C92" s="239" t="s">
        <v>658</v>
      </c>
      <c r="D92" s="238" t="s">
        <v>657</v>
      </c>
      <c r="E92" s="237">
        <v>17.833942542322283</v>
      </c>
      <c r="F92" s="236">
        <f t="shared" si="8"/>
        <v>17.833942542322283</v>
      </c>
    </row>
    <row r="93" spans="2:6" ht="14.25" customHeight="1" x14ac:dyDescent="0.2">
      <c r="B93" s="212"/>
      <c r="C93" s="239" t="s">
        <v>656</v>
      </c>
      <c r="D93" s="238" t="s">
        <v>655</v>
      </c>
      <c r="E93" s="237">
        <v>26.255913844560489</v>
      </c>
      <c r="F93" s="236">
        <f t="shared" si="8"/>
        <v>26.255913844560485</v>
      </c>
    </row>
    <row r="94" spans="2:6" ht="14.25" customHeight="1" thickBot="1" x14ac:dyDescent="0.25">
      <c r="B94" s="210"/>
      <c r="C94" s="235"/>
      <c r="D94" s="234"/>
      <c r="E94" s="233"/>
      <c r="F94" s="232"/>
    </row>
    <row r="95" spans="2:6" ht="14.25" customHeight="1" thickBot="1" x14ac:dyDescent="0.25">
      <c r="C95" s="231"/>
      <c r="D95" s="230"/>
      <c r="E95" s="229"/>
      <c r="F95" s="228"/>
    </row>
    <row r="96" spans="2:6" ht="14.25" customHeight="1" x14ac:dyDescent="0.2">
      <c r="B96" s="219"/>
      <c r="C96" s="227"/>
      <c r="D96" s="226"/>
      <c r="E96" s="225"/>
      <c r="F96" s="224"/>
    </row>
    <row r="97" spans="2:6" ht="14.25" customHeight="1" x14ac:dyDescent="0.2">
      <c r="B97" s="214" t="s">
        <v>581</v>
      </c>
      <c r="C97" s="245" t="s">
        <v>654</v>
      </c>
      <c r="D97" s="244" t="s">
        <v>68</v>
      </c>
      <c r="E97" s="243">
        <v>8.4498586244310445</v>
      </c>
      <c r="F97" s="242">
        <f t="shared" ref="F97:F102" si="9">E97*(100-$F$5)/100</f>
        <v>8.4498586244310445</v>
      </c>
    </row>
    <row r="98" spans="2:6" ht="14.25" customHeight="1" x14ac:dyDescent="0.2">
      <c r="B98" s="283" t="s">
        <v>653</v>
      </c>
      <c r="C98" s="239" t="s">
        <v>652</v>
      </c>
      <c r="D98" s="238" t="s">
        <v>65</v>
      </c>
      <c r="E98" s="237">
        <v>9.6908444620125014</v>
      </c>
      <c r="F98" s="236">
        <f t="shared" si="9"/>
        <v>9.6908444620125014</v>
      </c>
    </row>
    <row r="99" spans="2:6" ht="14.25" customHeight="1" x14ac:dyDescent="0.2">
      <c r="B99" s="283"/>
      <c r="C99" s="239" t="s">
        <v>651</v>
      </c>
      <c r="D99" s="238" t="s">
        <v>62</v>
      </c>
      <c r="E99" s="237">
        <v>12.479576681296678</v>
      </c>
      <c r="F99" s="236">
        <f t="shared" si="9"/>
        <v>12.479576681296678</v>
      </c>
    </row>
    <row r="100" spans="2:6" ht="14.25" customHeight="1" x14ac:dyDescent="0.2">
      <c r="B100" s="213"/>
      <c r="C100" s="239" t="s">
        <v>650</v>
      </c>
      <c r="D100" s="238" t="s">
        <v>60</v>
      </c>
      <c r="E100" s="237">
        <v>15.282252561677268</v>
      </c>
      <c r="F100" s="236">
        <f t="shared" si="9"/>
        <v>15.28225256167727</v>
      </c>
    </row>
    <row r="101" spans="2:6" ht="14.25" customHeight="1" x14ac:dyDescent="0.2">
      <c r="B101" s="212"/>
      <c r="C101" s="239" t="s">
        <v>649</v>
      </c>
      <c r="D101" s="238" t="s">
        <v>58</v>
      </c>
      <c r="E101" s="237">
        <v>17.833942542322283</v>
      </c>
      <c r="F101" s="236">
        <f t="shared" si="9"/>
        <v>17.833942542322283</v>
      </c>
    </row>
    <row r="102" spans="2:6" ht="14.25" customHeight="1" x14ac:dyDescent="0.2">
      <c r="B102" s="212"/>
      <c r="C102" s="239" t="s">
        <v>648</v>
      </c>
      <c r="D102" s="238" t="s">
        <v>56</v>
      </c>
      <c r="E102" s="237">
        <v>26.255913844560489</v>
      </c>
      <c r="F102" s="236">
        <f t="shared" si="9"/>
        <v>26.255913844560485</v>
      </c>
    </row>
    <row r="103" spans="2:6" ht="14.25" customHeight="1" thickBot="1" x14ac:dyDescent="0.25">
      <c r="B103" s="210"/>
      <c r="C103" s="235"/>
      <c r="D103" s="234"/>
      <c r="E103" s="233"/>
      <c r="F103" s="232"/>
    </row>
    <row r="104" spans="2:6" ht="14.25" customHeight="1" thickBot="1" x14ac:dyDescent="0.25">
      <c r="C104" s="231"/>
      <c r="D104" s="230"/>
      <c r="E104" s="229"/>
      <c r="F104" s="228"/>
    </row>
    <row r="105" spans="2:6" ht="14.25" customHeight="1" x14ac:dyDescent="0.2">
      <c r="B105" s="219"/>
      <c r="C105" s="227"/>
      <c r="D105" s="226"/>
      <c r="E105" s="225"/>
      <c r="F105" s="224"/>
    </row>
    <row r="106" spans="2:6" ht="14.25" customHeight="1" x14ac:dyDescent="0.2">
      <c r="B106" s="214" t="s">
        <v>581</v>
      </c>
      <c r="C106" s="245" t="s">
        <v>647</v>
      </c>
      <c r="D106" s="244" t="s">
        <v>68</v>
      </c>
      <c r="E106" s="243">
        <v>8.4498586244310445</v>
      </c>
      <c r="F106" s="242">
        <f t="shared" ref="F106:F111" si="10">E106*(100-$F$5)/100</f>
        <v>8.4498586244310445</v>
      </c>
    </row>
    <row r="107" spans="2:6" ht="14.25" customHeight="1" x14ac:dyDescent="0.2">
      <c r="B107" s="283" t="s">
        <v>646</v>
      </c>
      <c r="C107" s="239" t="s">
        <v>645</v>
      </c>
      <c r="D107" s="238" t="s">
        <v>65</v>
      </c>
      <c r="E107" s="237">
        <v>9.6908444620125014</v>
      </c>
      <c r="F107" s="236">
        <f t="shared" si="10"/>
        <v>9.6908444620125014</v>
      </c>
    </row>
    <row r="108" spans="2:6" ht="14.25" customHeight="1" x14ac:dyDescent="0.2">
      <c r="B108" s="283"/>
      <c r="C108" s="239" t="s">
        <v>644</v>
      </c>
      <c r="D108" s="238" t="s">
        <v>62</v>
      </c>
      <c r="E108" s="237">
        <v>12.479576681296678</v>
      </c>
      <c r="F108" s="236">
        <f t="shared" si="10"/>
        <v>12.479576681296678</v>
      </c>
    </row>
    <row r="109" spans="2:6" ht="14.25" customHeight="1" x14ac:dyDescent="0.2">
      <c r="B109" s="213"/>
      <c r="C109" s="239" t="s">
        <v>643</v>
      </c>
      <c r="D109" s="238" t="s">
        <v>60</v>
      </c>
      <c r="E109" s="237">
        <v>15.282252561677268</v>
      </c>
      <c r="F109" s="236">
        <f t="shared" si="10"/>
        <v>15.28225256167727</v>
      </c>
    </row>
    <row r="110" spans="2:6" ht="14.25" customHeight="1" x14ac:dyDescent="0.2">
      <c r="B110" s="212"/>
      <c r="C110" s="239" t="s">
        <v>642</v>
      </c>
      <c r="D110" s="238" t="s">
        <v>58</v>
      </c>
      <c r="E110" s="237">
        <v>17.833942542322283</v>
      </c>
      <c r="F110" s="236">
        <f t="shared" si="10"/>
        <v>17.833942542322283</v>
      </c>
    </row>
    <row r="111" spans="2:6" ht="14.25" customHeight="1" x14ac:dyDescent="0.2">
      <c r="B111" s="212"/>
      <c r="C111" s="239" t="s">
        <v>641</v>
      </c>
      <c r="D111" s="238" t="s">
        <v>56</v>
      </c>
      <c r="E111" s="237">
        <v>26.255913844560489</v>
      </c>
      <c r="F111" s="236">
        <f t="shared" si="10"/>
        <v>26.255913844560485</v>
      </c>
    </row>
    <row r="112" spans="2:6" ht="14.25" customHeight="1" x14ac:dyDescent="0.2">
      <c r="B112" s="212"/>
      <c r="C112" s="66"/>
      <c r="D112" s="65"/>
      <c r="E112" s="299"/>
      <c r="F112" s="288"/>
    </row>
    <row r="113" spans="2:6" ht="14.25" customHeight="1" thickBot="1" x14ac:dyDescent="0.25">
      <c r="B113" s="210"/>
      <c r="C113" s="235"/>
      <c r="D113" s="234"/>
      <c r="E113" s="233"/>
      <c r="F113" s="232"/>
    </row>
    <row r="114" spans="2:6" ht="14.25" customHeight="1" thickBot="1" x14ac:dyDescent="0.25">
      <c r="B114" s="282"/>
      <c r="C114" s="66"/>
      <c r="D114" s="65"/>
      <c r="E114" s="299"/>
      <c r="F114" s="298"/>
    </row>
    <row r="115" spans="2:6" ht="14.25" customHeight="1" x14ac:dyDescent="0.2">
      <c r="B115" s="219"/>
      <c r="C115" s="297"/>
      <c r="D115" s="296"/>
      <c r="E115" s="295"/>
      <c r="F115" s="294"/>
    </row>
    <row r="116" spans="2:6" ht="14.25" customHeight="1" x14ac:dyDescent="0.2">
      <c r="B116" s="168" t="s">
        <v>640</v>
      </c>
      <c r="C116" s="231"/>
      <c r="D116" s="230"/>
      <c r="E116" s="229"/>
      <c r="F116" s="288"/>
    </row>
    <row r="117" spans="2:6" ht="14.25" customHeight="1" x14ac:dyDescent="0.3">
      <c r="B117" s="68" t="s">
        <v>639</v>
      </c>
      <c r="C117" s="292" t="s">
        <v>638</v>
      </c>
      <c r="D117" s="293">
        <v>20</v>
      </c>
      <c r="E117" s="289">
        <v>14.628547784045127</v>
      </c>
      <c r="F117" s="242">
        <f t="shared" ref="F117:F122" si="11">E117*(100-$F$5)/100</f>
        <v>14.628547784045127</v>
      </c>
    </row>
    <row r="118" spans="2:6" ht="14.25" customHeight="1" x14ac:dyDescent="0.3">
      <c r="B118" s="212"/>
      <c r="C118" s="291" t="s">
        <v>637</v>
      </c>
      <c r="D118" s="290">
        <v>25</v>
      </c>
      <c r="E118" s="289">
        <v>19.33246124093473</v>
      </c>
      <c r="F118" s="242">
        <f t="shared" si="11"/>
        <v>19.33246124093473</v>
      </c>
    </row>
    <row r="119" spans="2:6" ht="14.25" customHeight="1" x14ac:dyDescent="0.3">
      <c r="B119" s="212"/>
      <c r="C119" s="291" t="s">
        <v>636</v>
      </c>
      <c r="D119" s="290">
        <v>32</v>
      </c>
      <c r="E119" s="289">
        <v>22.295651410153106</v>
      </c>
      <c r="F119" s="242">
        <f t="shared" si="11"/>
        <v>22.295651410153106</v>
      </c>
    </row>
    <row r="120" spans="2:6" ht="14.25" customHeight="1" x14ac:dyDescent="0.3">
      <c r="B120" s="212"/>
      <c r="C120" s="291" t="s">
        <v>635</v>
      </c>
      <c r="D120" s="290">
        <v>40</v>
      </c>
      <c r="E120" s="289">
        <v>28.998208863819507</v>
      </c>
      <c r="F120" s="242">
        <f t="shared" si="11"/>
        <v>28.998208863819503</v>
      </c>
    </row>
    <row r="121" spans="2:6" ht="14.25" customHeight="1" x14ac:dyDescent="0.3">
      <c r="B121" s="212"/>
      <c r="C121" s="292" t="s">
        <v>634</v>
      </c>
      <c r="D121" s="290">
        <v>50</v>
      </c>
      <c r="E121" s="289">
        <v>35.055964544722002</v>
      </c>
      <c r="F121" s="242">
        <f t="shared" si="11"/>
        <v>35.055964544722002</v>
      </c>
    </row>
    <row r="122" spans="2:6" ht="14.25" customHeight="1" x14ac:dyDescent="0.3">
      <c r="B122" s="212"/>
      <c r="C122" s="291" t="s">
        <v>633</v>
      </c>
      <c r="D122" s="290">
        <v>63</v>
      </c>
      <c r="E122" s="289">
        <v>47.685385334407741</v>
      </c>
      <c r="F122" s="242">
        <f t="shared" si="11"/>
        <v>47.685385334407741</v>
      </c>
    </row>
    <row r="123" spans="2:6" ht="14.25" customHeight="1" x14ac:dyDescent="0.2">
      <c r="B123" s="212"/>
      <c r="C123" s="231"/>
      <c r="D123" s="230"/>
      <c r="E123" s="229"/>
      <c r="F123" s="288"/>
    </row>
    <row r="124" spans="2:6" ht="14.25" customHeight="1" thickBot="1" x14ac:dyDescent="0.25">
      <c r="B124" s="210"/>
      <c r="C124" s="287"/>
      <c r="D124" s="286"/>
      <c r="E124" s="285"/>
      <c r="F124" s="284"/>
    </row>
    <row r="125" spans="2:6" ht="14.25" customHeight="1" thickBot="1" x14ac:dyDescent="0.25">
      <c r="B125" s="282"/>
      <c r="C125" s="231"/>
      <c r="D125" s="230"/>
      <c r="E125" s="229"/>
      <c r="F125" s="228"/>
    </row>
    <row r="126" spans="2:6" ht="14.25" customHeight="1" x14ac:dyDescent="0.2">
      <c r="B126" s="219"/>
      <c r="C126" s="227"/>
      <c r="D126" s="226"/>
      <c r="E126" s="225"/>
      <c r="F126" s="224"/>
    </row>
    <row r="127" spans="2:6" ht="14.25" customHeight="1" x14ac:dyDescent="0.2">
      <c r="B127" s="214" t="s">
        <v>581</v>
      </c>
      <c r="C127" s="245" t="s">
        <v>632</v>
      </c>
      <c r="D127" s="244" t="s">
        <v>97</v>
      </c>
      <c r="E127" s="243">
        <v>13.17</v>
      </c>
      <c r="F127" s="242">
        <f t="shared" ref="F127:F132" si="12">E127*(100-$F$5)/100</f>
        <v>13.17</v>
      </c>
    </row>
    <row r="128" spans="2:6" ht="14.25" customHeight="1" x14ac:dyDescent="0.2">
      <c r="B128" s="283" t="s">
        <v>631</v>
      </c>
      <c r="C128" s="239" t="s">
        <v>630</v>
      </c>
      <c r="D128" s="238" t="s">
        <v>94</v>
      </c>
      <c r="E128" s="237">
        <v>17.489999999999998</v>
      </c>
      <c r="F128" s="236">
        <f t="shared" si="12"/>
        <v>17.489999999999998</v>
      </c>
    </row>
    <row r="129" spans="2:6" ht="14.25" customHeight="1" x14ac:dyDescent="0.2">
      <c r="B129" s="283"/>
      <c r="C129" s="239" t="s">
        <v>629</v>
      </c>
      <c r="D129" s="238" t="s">
        <v>92</v>
      </c>
      <c r="E129" s="237">
        <v>20.059999999999999</v>
      </c>
      <c r="F129" s="236">
        <f t="shared" si="12"/>
        <v>20.059999999999999</v>
      </c>
    </row>
    <row r="130" spans="2:6" ht="14.25" customHeight="1" x14ac:dyDescent="0.2">
      <c r="B130" s="213"/>
      <c r="C130" s="239" t="s">
        <v>628</v>
      </c>
      <c r="D130" s="238" t="s">
        <v>627</v>
      </c>
      <c r="E130" s="237">
        <v>26.18</v>
      </c>
      <c r="F130" s="236">
        <f t="shared" si="12"/>
        <v>26.18</v>
      </c>
    </row>
    <row r="131" spans="2:6" ht="14.25" customHeight="1" x14ac:dyDescent="0.2">
      <c r="B131" s="212"/>
      <c r="C131" s="239" t="s">
        <v>626</v>
      </c>
      <c r="D131" s="238" t="s">
        <v>625</v>
      </c>
      <c r="E131" s="237">
        <v>31.56</v>
      </c>
      <c r="F131" s="236">
        <f t="shared" si="12"/>
        <v>31.56</v>
      </c>
    </row>
    <row r="132" spans="2:6" ht="14.25" customHeight="1" x14ac:dyDescent="0.2">
      <c r="B132" s="212"/>
      <c r="C132" s="239" t="s">
        <v>624</v>
      </c>
      <c r="D132" s="238" t="s">
        <v>7</v>
      </c>
      <c r="E132" s="237">
        <v>42.92</v>
      </c>
      <c r="F132" s="236">
        <f t="shared" si="12"/>
        <v>42.92</v>
      </c>
    </row>
    <row r="133" spans="2:6" ht="14.25" customHeight="1" thickBot="1" x14ac:dyDescent="0.25">
      <c r="B133" s="210"/>
      <c r="C133" s="235"/>
      <c r="D133" s="234"/>
      <c r="E133" s="233"/>
      <c r="F133" s="232"/>
    </row>
    <row r="134" spans="2:6" ht="14.25" customHeight="1" thickBot="1" x14ac:dyDescent="0.25">
      <c r="B134" s="282"/>
      <c r="C134" s="231"/>
      <c r="D134" s="230"/>
      <c r="E134" s="229"/>
      <c r="F134" s="228"/>
    </row>
    <row r="135" spans="2:6" ht="14.25" customHeight="1" x14ac:dyDescent="0.2">
      <c r="B135" s="219"/>
      <c r="C135" s="227"/>
      <c r="D135" s="226"/>
      <c r="E135" s="225"/>
      <c r="F135" s="224"/>
    </row>
    <row r="136" spans="2:6" ht="14.25" customHeight="1" x14ac:dyDescent="0.2">
      <c r="B136" s="217"/>
      <c r="C136" s="245" t="s">
        <v>623</v>
      </c>
      <c r="D136" s="244">
        <v>20</v>
      </c>
      <c r="E136" s="243">
        <v>1.0787223956043959</v>
      </c>
      <c r="F136" s="242">
        <f t="shared" ref="F136:F141" si="13">E136*(100-$F$5)/100</f>
        <v>1.0787223956043959</v>
      </c>
    </row>
    <row r="137" spans="2:6" ht="14.25" customHeight="1" x14ac:dyDescent="0.2">
      <c r="B137" s="246" t="s">
        <v>622</v>
      </c>
      <c r="C137" s="239" t="s">
        <v>621</v>
      </c>
      <c r="D137" s="238">
        <v>25</v>
      </c>
      <c r="E137" s="237">
        <v>1.5821261802197804</v>
      </c>
      <c r="F137" s="236">
        <f t="shared" si="13"/>
        <v>1.5821261802197804</v>
      </c>
    </row>
    <row r="138" spans="2:6" ht="14.25" customHeight="1" x14ac:dyDescent="0.2">
      <c r="B138" s="281"/>
      <c r="C138" s="239" t="s">
        <v>620</v>
      </c>
      <c r="D138" s="238">
        <v>32</v>
      </c>
      <c r="E138" s="237">
        <v>2.3731892703296702</v>
      </c>
      <c r="F138" s="236">
        <f t="shared" si="13"/>
        <v>2.3731892703296702</v>
      </c>
    </row>
    <row r="139" spans="2:6" ht="14.25" customHeight="1" x14ac:dyDescent="0.2">
      <c r="B139" s="213"/>
      <c r="C139" s="239" t="s">
        <v>619</v>
      </c>
      <c r="D139" s="238">
        <v>40</v>
      </c>
      <c r="E139" s="237">
        <v>3.8114857978021983</v>
      </c>
      <c r="F139" s="236">
        <f t="shared" si="13"/>
        <v>3.8114857978021983</v>
      </c>
    </row>
    <row r="140" spans="2:6" ht="14.25" customHeight="1" x14ac:dyDescent="0.2">
      <c r="B140" s="213"/>
      <c r="C140" s="239" t="s">
        <v>618</v>
      </c>
      <c r="D140" s="238">
        <v>50</v>
      </c>
      <c r="E140" s="237">
        <v>6.2565898945054945</v>
      </c>
      <c r="F140" s="236">
        <f t="shared" si="13"/>
        <v>6.2565898945054945</v>
      </c>
    </row>
    <row r="141" spans="2:6" ht="14.25" customHeight="1" x14ac:dyDescent="0.2">
      <c r="B141" s="213"/>
      <c r="C141" s="239" t="s">
        <v>617</v>
      </c>
      <c r="D141" s="238">
        <v>63</v>
      </c>
      <c r="E141" s="237">
        <v>6.7599936791208801</v>
      </c>
      <c r="F141" s="236">
        <f t="shared" si="13"/>
        <v>6.7599936791208801</v>
      </c>
    </row>
    <row r="142" spans="2:6" ht="14.25" customHeight="1" thickBot="1" x14ac:dyDescent="0.25">
      <c r="B142" s="272"/>
      <c r="C142" s="235"/>
      <c r="D142" s="234"/>
      <c r="E142" s="233"/>
      <c r="F142" s="232"/>
    </row>
    <row r="143" spans="2:6" ht="14.25" customHeight="1" thickBot="1" x14ac:dyDescent="0.25">
      <c r="B143" s="271"/>
      <c r="C143" s="231"/>
      <c r="D143" s="230"/>
      <c r="E143" s="229"/>
      <c r="F143" s="228"/>
    </row>
    <row r="144" spans="2:6" ht="14.25" customHeight="1" x14ac:dyDescent="0.2">
      <c r="B144" s="266"/>
      <c r="C144" s="227"/>
      <c r="D144" s="226"/>
      <c r="E144" s="225"/>
      <c r="F144" s="224"/>
    </row>
    <row r="145" spans="2:6" ht="14.25" customHeight="1" x14ac:dyDescent="0.2">
      <c r="B145" s="217"/>
      <c r="C145" s="245" t="s">
        <v>616</v>
      </c>
      <c r="D145" s="244" t="s">
        <v>68</v>
      </c>
      <c r="E145" s="243">
        <v>0.8529098407912088</v>
      </c>
      <c r="F145" s="242">
        <f t="shared" ref="F145:F150" si="14">E145*(100-$F$5)/100</f>
        <v>0.8529098407912088</v>
      </c>
    </row>
    <row r="146" spans="2:6" ht="14.25" customHeight="1" x14ac:dyDescent="0.2">
      <c r="B146" s="246" t="s">
        <v>608</v>
      </c>
      <c r="C146" s="239" t="s">
        <v>615</v>
      </c>
      <c r="D146" s="238" t="s">
        <v>65</v>
      </c>
      <c r="E146" s="237">
        <v>1.2081690830769232</v>
      </c>
      <c r="F146" s="236">
        <f t="shared" si="14"/>
        <v>1.2081690830769232</v>
      </c>
    </row>
    <row r="147" spans="2:6" ht="14.25" customHeight="1" x14ac:dyDescent="0.2">
      <c r="B147" s="277" t="s">
        <v>614</v>
      </c>
      <c r="C147" s="239" t="s">
        <v>613</v>
      </c>
      <c r="D147" s="238" t="s">
        <v>62</v>
      </c>
      <c r="E147" s="237">
        <v>1.4217561174065931</v>
      </c>
      <c r="F147" s="236">
        <f t="shared" si="14"/>
        <v>1.4217561174065931</v>
      </c>
    </row>
    <row r="148" spans="2:6" ht="14.25" customHeight="1" x14ac:dyDescent="0.2">
      <c r="B148" s="213"/>
      <c r="C148" s="239" t="s">
        <v>612</v>
      </c>
      <c r="D148" s="238" t="s">
        <v>60</v>
      </c>
      <c r="E148" s="237">
        <v>2.132993750241758</v>
      </c>
      <c r="F148" s="236">
        <f t="shared" si="14"/>
        <v>2.132993750241758</v>
      </c>
    </row>
    <row r="149" spans="2:6" ht="14.25" customHeight="1" x14ac:dyDescent="0.2">
      <c r="B149" s="213"/>
      <c r="C149" s="239" t="s">
        <v>611</v>
      </c>
      <c r="D149" s="238" t="s">
        <v>58</v>
      </c>
      <c r="E149" s="237">
        <v>2.5601678189010992</v>
      </c>
      <c r="F149" s="236">
        <f t="shared" si="14"/>
        <v>2.5601678189010992</v>
      </c>
    </row>
    <row r="150" spans="2:6" ht="14.25" customHeight="1" x14ac:dyDescent="0.2">
      <c r="B150" s="213"/>
      <c r="C150" s="239" t="s">
        <v>610</v>
      </c>
      <c r="D150" s="238" t="s">
        <v>56</v>
      </c>
      <c r="E150" s="237">
        <v>3.9107282581978029</v>
      </c>
      <c r="F150" s="236">
        <f t="shared" si="14"/>
        <v>3.9107282581978029</v>
      </c>
    </row>
    <row r="151" spans="2:6" ht="14.25" customHeight="1" thickBot="1" x14ac:dyDescent="0.25">
      <c r="B151" s="272"/>
      <c r="C151" s="235"/>
      <c r="D151" s="234"/>
      <c r="E151" s="233"/>
      <c r="F151" s="232"/>
    </row>
    <row r="152" spans="2:6" ht="14.25" customHeight="1" thickBot="1" x14ac:dyDescent="0.25">
      <c r="B152" s="271"/>
      <c r="C152" s="231"/>
      <c r="D152" s="230"/>
      <c r="E152" s="229"/>
      <c r="F152" s="228"/>
    </row>
    <row r="153" spans="2:6" ht="14.25" customHeight="1" x14ac:dyDescent="0.2">
      <c r="B153" s="266"/>
      <c r="C153" s="227"/>
      <c r="D153" s="226"/>
      <c r="E153" s="225"/>
      <c r="F153" s="224"/>
    </row>
    <row r="154" spans="2:6" ht="14.25" customHeight="1" x14ac:dyDescent="0.2">
      <c r="B154" s="217"/>
      <c r="C154" s="280" t="s">
        <v>609</v>
      </c>
      <c r="D154" s="279" t="s">
        <v>68</v>
      </c>
      <c r="E154" s="274" t="s">
        <v>0</v>
      </c>
      <c r="F154" s="278" t="s">
        <v>0</v>
      </c>
    </row>
    <row r="155" spans="2:6" ht="14.25" customHeight="1" x14ac:dyDescent="0.2">
      <c r="B155" s="246" t="s">
        <v>608</v>
      </c>
      <c r="C155" s="276" t="s">
        <v>607</v>
      </c>
      <c r="D155" s="275" t="s">
        <v>65</v>
      </c>
      <c r="E155" s="274" t="s">
        <v>0</v>
      </c>
      <c r="F155" s="273" t="s">
        <v>0</v>
      </c>
    </row>
    <row r="156" spans="2:6" ht="14.25" customHeight="1" x14ac:dyDescent="0.2">
      <c r="B156" s="277" t="s">
        <v>606</v>
      </c>
      <c r="C156" s="276" t="s">
        <v>605</v>
      </c>
      <c r="D156" s="275" t="s">
        <v>62</v>
      </c>
      <c r="E156" s="274" t="s">
        <v>0</v>
      </c>
      <c r="F156" s="273" t="s">
        <v>0</v>
      </c>
    </row>
    <row r="157" spans="2:6" ht="14.25" customHeight="1" x14ac:dyDescent="0.2">
      <c r="B157" s="213"/>
      <c r="C157" s="276" t="s">
        <v>604</v>
      </c>
      <c r="D157" s="275" t="s">
        <v>60</v>
      </c>
      <c r="E157" s="274" t="s">
        <v>0</v>
      </c>
      <c r="F157" s="273" t="s">
        <v>0</v>
      </c>
    </row>
    <row r="158" spans="2:6" ht="14.25" customHeight="1" x14ac:dyDescent="0.2">
      <c r="B158" s="213"/>
      <c r="C158" s="276" t="s">
        <v>603</v>
      </c>
      <c r="D158" s="275" t="s">
        <v>58</v>
      </c>
      <c r="E158" s="274" t="s">
        <v>0</v>
      </c>
      <c r="F158" s="273" t="s">
        <v>0</v>
      </c>
    </row>
    <row r="159" spans="2:6" ht="14.25" customHeight="1" x14ac:dyDescent="0.2">
      <c r="B159" s="213"/>
      <c r="C159" s="276" t="s">
        <v>602</v>
      </c>
      <c r="D159" s="275" t="s">
        <v>56</v>
      </c>
      <c r="E159" s="274" t="s">
        <v>0</v>
      </c>
      <c r="F159" s="273" t="s">
        <v>0</v>
      </c>
    </row>
    <row r="160" spans="2:6" ht="14.25" customHeight="1" thickBot="1" x14ac:dyDescent="0.25">
      <c r="B160" s="272"/>
      <c r="C160" s="235"/>
      <c r="D160" s="234"/>
      <c r="E160" s="233"/>
      <c r="F160" s="232"/>
    </row>
    <row r="161" spans="2:6" ht="14.25" customHeight="1" thickBot="1" x14ac:dyDescent="0.25">
      <c r="B161" s="271"/>
      <c r="C161" s="270"/>
      <c r="D161" s="269"/>
      <c r="E161" s="268"/>
      <c r="F161" s="267"/>
    </row>
    <row r="162" spans="2:6" ht="14.25" customHeight="1" x14ac:dyDescent="0.2">
      <c r="B162" s="266"/>
      <c r="C162" s="265"/>
      <c r="D162" s="264"/>
      <c r="E162" s="263"/>
      <c r="F162" s="262"/>
    </row>
    <row r="163" spans="2:6" ht="14.25" customHeight="1" x14ac:dyDescent="0.2">
      <c r="B163" s="410" t="s">
        <v>601</v>
      </c>
      <c r="C163" s="411"/>
      <c r="D163" s="411"/>
      <c r="E163" s="411"/>
      <c r="F163" s="412"/>
    </row>
    <row r="164" spans="2:6" ht="14.25" customHeight="1" x14ac:dyDescent="0.2">
      <c r="B164" s="261"/>
      <c r="C164" s="257"/>
      <c r="D164" s="256"/>
      <c r="E164" s="255"/>
      <c r="F164" s="254"/>
    </row>
    <row r="165" spans="2:6" ht="14.25" customHeight="1" x14ac:dyDescent="0.2">
      <c r="B165" s="261"/>
      <c r="C165" s="257"/>
      <c r="D165" s="256"/>
      <c r="E165" s="255"/>
      <c r="F165" s="254"/>
    </row>
    <row r="166" spans="2:6" ht="14.25" customHeight="1" x14ac:dyDescent="0.2">
      <c r="B166" s="261"/>
      <c r="C166" s="257"/>
      <c r="D166" s="256"/>
      <c r="E166" s="255"/>
      <c r="F166" s="254"/>
    </row>
    <row r="167" spans="2:6" ht="14.25" customHeight="1" x14ac:dyDescent="0.2">
      <c r="B167" s="261"/>
      <c r="C167" s="257"/>
      <c r="D167" s="256"/>
      <c r="E167" s="255"/>
      <c r="F167" s="254"/>
    </row>
    <row r="168" spans="2:6" ht="14.25" customHeight="1" x14ac:dyDescent="0.2">
      <c r="B168" s="261"/>
      <c r="C168" s="257"/>
      <c r="D168" s="256"/>
      <c r="E168" s="255"/>
      <c r="F168" s="254"/>
    </row>
    <row r="169" spans="2:6" ht="14.25" customHeight="1" x14ac:dyDescent="0.2">
      <c r="B169" s="261"/>
      <c r="C169" s="257"/>
      <c r="D169" s="256"/>
      <c r="E169" s="255"/>
      <c r="F169" s="254"/>
    </row>
    <row r="170" spans="2:6" ht="14.25" customHeight="1" x14ac:dyDescent="0.2">
      <c r="B170" s="212"/>
      <c r="C170" s="257"/>
      <c r="D170" s="260"/>
      <c r="E170" s="259"/>
      <c r="F170" s="258"/>
    </row>
    <row r="171" spans="2:6" ht="14.25" customHeight="1" x14ac:dyDescent="0.2">
      <c r="B171" s="212"/>
      <c r="C171" s="257"/>
      <c r="D171" s="256"/>
      <c r="E171" s="255"/>
      <c r="F171" s="254"/>
    </row>
    <row r="172" spans="2:6" ht="14.25" customHeight="1" x14ac:dyDescent="0.2">
      <c r="B172" s="212"/>
      <c r="C172" s="257"/>
      <c r="D172" s="256"/>
      <c r="E172" s="255"/>
      <c r="F172" s="254"/>
    </row>
    <row r="173" spans="2:6" ht="14.25" customHeight="1" x14ac:dyDescent="0.2">
      <c r="B173" s="212"/>
      <c r="C173" s="257"/>
      <c r="D173" s="256"/>
      <c r="E173" s="255"/>
      <c r="F173" s="254"/>
    </row>
    <row r="174" spans="2:6" ht="14.25" customHeight="1" thickBot="1" x14ac:dyDescent="0.25">
      <c r="B174" s="210"/>
      <c r="C174" s="253"/>
      <c r="D174" s="252"/>
      <c r="E174" s="251"/>
      <c r="F174" s="250"/>
    </row>
    <row r="179" spans="2:6" ht="14.25" customHeight="1" thickBot="1" x14ac:dyDescent="0.25"/>
    <row r="180" spans="2:6" ht="14.25" customHeight="1" x14ac:dyDescent="0.3">
      <c r="B180" s="219"/>
      <c r="C180" s="249"/>
      <c r="D180" s="71"/>
      <c r="E180" s="248"/>
      <c r="F180" s="247"/>
    </row>
    <row r="181" spans="2:6" ht="14.25" customHeight="1" x14ac:dyDescent="0.2">
      <c r="B181" s="246" t="s">
        <v>600</v>
      </c>
      <c r="C181" s="245" t="s">
        <v>599</v>
      </c>
      <c r="D181" s="244">
        <v>20</v>
      </c>
      <c r="E181" s="243">
        <v>56.864407242857148</v>
      </c>
      <c r="F181" s="242">
        <f t="shared" ref="F181:F186" si="15">E181*(100-$F$5)/100</f>
        <v>56.864407242857148</v>
      </c>
    </row>
    <row r="182" spans="2:6" ht="14.25" customHeight="1" x14ac:dyDescent="0.2">
      <c r="B182" s="241" t="s">
        <v>598</v>
      </c>
      <c r="C182" s="239" t="s">
        <v>597</v>
      </c>
      <c r="D182" s="238">
        <v>25</v>
      </c>
      <c r="E182" s="237">
        <v>58.570339460142868</v>
      </c>
      <c r="F182" s="236">
        <f t="shared" si="15"/>
        <v>58.570339460142868</v>
      </c>
    </row>
    <row r="183" spans="2:6" ht="14.25" customHeight="1" x14ac:dyDescent="0.2">
      <c r="B183" s="240"/>
      <c r="C183" s="239" t="s">
        <v>596</v>
      </c>
      <c r="D183" s="238">
        <v>32</v>
      </c>
      <c r="E183" s="237">
        <v>71.906922527142868</v>
      </c>
      <c r="F183" s="236">
        <f t="shared" si="15"/>
        <v>71.906922527142868</v>
      </c>
    </row>
    <row r="184" spans="2:6" ht="14.25" customHeight="1" x14ac:dyDescent="0.2">
      <c r="B184" s="213"/>
      <c r="C184" s="239" t="s">
        <v>595</v>
      </c>
      <c r="D184" s="238">
        <v>40</v>
      </c>
      <c r="E184" s="237">
        <v>87.640403011714298</v>
      </c>
      <c r="F184" s="236">
        <f t="shared" si="15"/>
        <v>87.640403011714298</v>
      </c>
    </row>
    <row r="185" spans="2:6" ht="14.25" customHeight="1" x14ac:dyDescent="0.2">
      <c r="B185" s="212"/>
      <c r="C185" s="239" t="s">
        <v>594</v>
      </c>
      <c r="D185" s="238">
        <v>50</v>
      </c>
      <c r="E185" s="237">
        <v>111.48645937114289</v>
      </c>
      <c r="F185" s="236">
        <f t="shared" si="15"/>
        <v>111.48645937114289</v>
      </c>
    </row>
    <row r="186" spans="2:6" ht="14.25" customHeight="1" x14ac:dyDescent="0.2">
      <c r="B186" s="212"/>
      <c r="C186" s="239" t="s">
        <v>593</v>
      </c>
      <c r="D186" s="238">
        <v>63</v>
      </c>
      <c r="E186" s="237">
        <v>137.17628297485717</v>
      </c>
      <c r="F186" s="236">
        <f t="shared" si="15"/>
        <v>137.17628297485717</v>
      </c>
    </row>
    <row r="187" spans="2:6" ht="14.25" customHeight="1" thickBot="1" x14ac:dyDescent="0.25">
      <c r="B187" s="210"/>
      <c r="C187" s="235"/>
      <c r="D187" s="234"/>
      <c r="E187" s="233"/>
      <c r="F187" s="232"/>
    </row>
    <row r="188" spans="2:6" ht="14.25" customHeight="1" thickBot="1" x14ac:dyDescent="0.25">
      <c r="C188" s="231"/>
      <c r="D188" s="230"/>
      <c r="E188" s="229"/>
      <c r="F188" s="228"/>
    </row>
    <row r="189" spans="2:6" ht="14.25" customHeight="1" x14ac:dyDescent="0.2">
      <c r="B189" s="219"/>
      <c r="C189" s="227"/>
      <c r="D189" s="226"/>
      <c r="E189" s="225"/>
      <c r="F189" s="224"/>
    </row>
    <row r="190" spans="2:6" ht="14.25" customHeight="1" x14ac:dyDescent="0.3">
      <c r="B190" s="217"/>
      <c r="C190" s="167" t="s">
        <v>592</v>
      </c>
      <c r="D190" s="166">
        <v>20</v>
      </c>
      <c r="E190" s="216">
        <v>87.065679168000017</v>
      </c>
      <c r="F190" s="215">
        <f t="shared" ref="F190:F198" si="16">E190*(100-$F$5)/100</f>
        <v>87.065679168000031</v>
      </c>
    </row>
    <row r="191" spans="2:6" ht="14.25" customHeight="1" x14ac:dyDescent="0.3">
      <c r="B191" s="214" t="s">
        <v>581</v>
      </c>
      <c r="C191" s="157" t="s">
        <v>591</v>
      </c>
      <c r="D191" s="156">
        <v>25</v>
      </c>
      <c r="E191" s="155">
        <v>99.503633334857156</v>
      </c>
      <c r="F191" s="211">
        <f t="shared" si="16"/>
        <v>99.503633334857156</v>
      </c>
    </row>
    <row r="192" spans="2:6" ht="14.25" customHeight="1" x14ac:dyDescent="0.3">
      <c r="B192" s="168" t="s">
        <v>590</v>
      </c>
      <c r="C192" s="157" t="s">
        <v>589</v>
      </c>
      <c r="D192" s="156">
        <v>32</v>
      </c>
      <c r="E192" s="155">
        <v>99.503633334857156</v>
      </c>
      <c r="F192" s="211">
        <f t="shared" si="16"/>
        <v>99.503633334857156</v>
      </c>
    </row>
    <row r="193" spans="2:6" ht="14.25" customHeight="1" x14ac:dyDescent="0.3">
      <c r="B193" s="213"/>
      <c r="C193" s="157" t="s">
        <v>588</v>
      </c>
      <c r="D193" s="156">
        <v>40</v>
      </c>
      <c r="E193" s="155">
        <v>116.08757222400003</v>
      </c>
      <c r="F193" s="211">
        <f t="shared" si="16"/>
        <v>116.08757222400003</v>
      </c>
    </row>
    <row r="194" spans="2:6" ht="14.25" customHeight="1" x14ac:dyDescent="0.3">
      <c r="B194" s="212"/>
      <c r="C194" s="157" t="s">
        <v>587</v>
      </c>
      <c r="D194" s="156">
        <v>50</v>
      </c>
      <c r="E194" s="155">
        <v>116.08757222400003</v>
      </c>
      <c r="F194" s="211">
        <f t="shared" si="16"/>
        <v>116.08757222400003</v>
      </c>
    </row>
    <row r="195" spans="2:6" ht="14.25" customHeight="1" x14ac:dyDescent="0.3">
      <c r="B195" s="212"/>
      <c r="C195" s="157" t="s">
        <v>586</v>
      </c>
      <c r="D195" s="156">
        <v>63</v>
      </c>
      <c r="E195" s="155">
        <v>153.4014347245714</v>
      </c>
      <c r="F195" s="211">
        <f t="shared" si="16"/>
        <v>153.4014347245714</v>
      </c>
    </row>
    <row r="196" spans="2:6" ht="14.25" customHeight="1" x14ac:dyDescent="0.3">
      <c r="B196" s="212"/>
      <c r="C196" s="157" t="s">
        <v>585</v>
      </c>
      <c r="D196" s="156">
        <v>75</v>
      </c>
      <c r="E196" s="155">
        <v>319.240823616</v>
      </c>
      <c r="F196" s="211">
        <f t="shared" si="16"/>
        <v>319.240823616</v>
      </c>
    </row>
    <row r="197" spans="2:6" ht="14.25" customHeight="1" x14ac:dyDescent="0.3">
      <c r="B197" s="212"/>
      <c r="C197" s="157" t="s">
        <v>584</v>
      </c>
      <c r="D197" s="156">
        <v>90</v>
      </c>
      <c r="E197" s="155">
        <v>406.30650278400003</v>
      </c>
      <c r="F197" s="211">
        <f t="shared" si="16"/>
        <v>406.30650278400003</v>
      </c>
    </row>
    <row r="198" spans="2:6" ht="14.25" customHeight="1" x14ac:dyDescent="0.3">
      <c r="B198" s="212"/>
      <c r="C198" s="157" t="s">
        <v>583</v>
      </c>
      <c r="D198" s="156">
        <v>110</v>
      </c>
      <c r="E198" s="155">
        <v>476.78824306285708</v>
      </c>
      <c r="F198" s="211">
        <f t="shared" si="16"/>
        <v>476.78824306285708</v>
      </c>
    </row>
    <row r="199" spans="2:6" ht="14.25" customHeight="1" thickBot="1" x14ac:dyDescent="0.35">
      <c r="B199" s="210"/>
      <c r="C199" s="59"/>
      <c r="D199" s="58"/>
      <c r="E199" s="223"/>
      <c r="F199" s="153"/>
    </row>
    <row r="200" spans="2:6" ht="14.25" customHeight="1" thickBot="1" x14ac:dyDescent="0.35">
      <c r="C200" s="222"/>
      <c r="D200" s="4"/>
      <c r="E200" s="221"/>
      <c r="F200" s="220"/>
    </row>
    <row r="201" spans="2:6" ht="14.25" customHeight="1" x14ac:dyDescent="0.3">
      <c r="B201" s="219"/>
      <c r="C201" s="72"/>
      <c r="D201" s="71"/>
      <c r="E201" s="218"/>
      <c r="F201" s="158"/>
    </row>
    <row r="202" spans="2:6" ht="14.25" customHeight="1" x14ac:dyDescent="0.3">
      <c r="B202" s="217"/>
      <c r="C202" s="167" t="s">
        <v>582</v>
      </c>
      <c r="D202" s="166">
        <v>20</v>
      </c>
      <c r="E202" s="216">
        <v>1160.87572224</v>
      </c>
      <c r="F202" s="215">
        <f t="shared" ref="F202:F210" si="17">E202*(100-$F$5)/100</f>
        <v>1160.87572224</v>
      </c>
    </row>
    <row r="203" spans="2:6" ht="14.25" customHeight="1" x14ac:dyDescent="0.3">
      <c r="B203" s="214" t="s">
        <v>581</v>
      </c>
      <c r="C203" s="157" t="s">
        <v>580</v>
      </c>
      <c r="D203" s="156">
        <v>25</v>
      </c>
      <c r="E203" s="155">
        <v>1181.6056458514288</v>
      </c>
      <c r="F203" s="211">
        <f t="shared" si="17"/>
        <v>1181.6056458514288</v>
      </c>
    </row>
    <row r="204" spans="2:6" ht="14.25" customHeight="1" x14ac:dyDescent="0.3">
      <c r="B204" s="168" t="s">
        <v>579</v>
      </c>
      <c r="C204" s="157" t="s">
        <v>578</v>
      </c>
      <c r="D204" s="156">
        <v>32</v>
      </c>
      <c r="E204" s="155">
        <v>1181.6056458514288</v>
      </c>
      <c r="F204" s="211">
        <f t="shared" si="17"/>
        <v>1181.6056458514288</v>
      </c>
    </row>
    <row r="205" spans="2:6" ht="14.25" customHeight="1" x14ac:dyDescent="0.3">
      <c r="B205" s="213"/>
      <c r="C205" s="157" t="s">
        <v>577</v>
      </c>
      <c r="D205" s="156">
        <v>40</v>
      </c>
      <c r="E205" s="155">
        <v>1310.1311722422856</v>
      </c>
      <c r="F205" s="211">
        <f t="shared" si="17"/>
        <v>1310.1311722422856</v>
      </c>
    </row>
    <row r="206" spans="2:6" ht="14.25" customHeight="1" x14ac:dyDescent="0.3">
      <c r="B206" s="212"/>
      <c r="C206" s="157" t="s">
        <v>576</v>
      </c>
      <c r="D206" s="156">
        <v>50</v>
      </c>
      <c r="E206" s="155">
        <v>1310.1311722422856</v>
      </c>
      <c r="F206" s="211">
        <f t="shared" si="17"/>
        <v>1310.1311722422856</v>
      </c>
    </row>
    <row r="207" spans="2:6" ht="14.25" customHeight="1" x14ac:dyDescent="0.3">
      <c r="B207" s="212"/>
      <c r="C207" s="157" t="s">
        <v>575</v>
      </c>
      <c r="D207" s="156">
        <v>63</v>
      </c>
      <c r="E207" s="155">
        <v>1347.4450347428572</v>
      </c>
      <c r="F207" s="211">
        <f t="shared" si="17"/>
        <v>1347.4450347428572</v>
      </c>
    </row>
    <row r="208" spans="2:6" ht="14.25" customHeight="1" x14ac:dyDescent="0.3">
      <c r="B208" s="212"/>
      <c r="C208" s="157" t="s">
        <v>574</v>
      </c>
      <c r="D208" s="156">
        <v>75</v>
      </c>
      <c r="E208" s="155">
        <v>2089.5763000319998</v>
      </c>
      <c r="F208" s="211">
        <f t="shared" si="17"/>
        <v>2089.5763000319998</v>
      </c>
    </row>
    <row r="209" spans="2:6" ht="14.25" customHeight="1" x14ac:dyDescent="0.3">
      <c r="B209" s="212"/>
      <c r="C209" s="157" t="s">
        <v>573</v>
      </c>
      <c r="D209" s="156">
        <v>90</v>
      </c>
      <c r="E209" s="155">
        <v>2176.6419792000002</v>
      </c>
      <c r="F209" s="211">
        <f t="shared" si="17"/>
        <v>2176.6419792000002</v>
      </c>
    </row>
    <row r="210" spans="2:6" ht="14.25" customHeight="1" x14ac:dyDescent="0.3">
      <c r="B210" s="212"/>
      <c r="C210" s="157" t="s">
        <v>572</v>
      </c>
      <c r="D210" s="156">
        <v>110</v>
      </c>
      <c r="E210" s="155">
        <v>2238.831750034286</v>
      </c>
      <c r="F210" s="211">
        <f t="shared" si="17"/>
        <v>2238.831750034286</v>
      </c>
    </row>
    <row r="211" spans="2:6" ht="14.25" customHeight="1" thickBot="1" x14ac:dyDescent="0.35">
      <c r="B211" s="210"/>
      <c r="C211" s="209"/>
      <c r="D211" s="58"/>
      <c r="E211" s="208"/>
      <c r="F211" s="207"/>
    </row>
  </sheetData>
  <mergeCells count="7">
    <mergeCell ref="B163:F163"/>
    <mergeCell ref="B2:F2"/>
    <mergeCell ref="B3:B5"/>
    <mergeCell ref="C3:C5"/>
    <mergeCell ref="D3:D5"/>
    <mergeCell ref="E3:E5"/>
    <mergeCell ref="F3:F4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
Czech Republic&amp;C&amp;G&amp;R
&amp;"-,Obyčejné"Tel.:  +420 573 033 029
sales@clevelings.cz
www.clevelings.cz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311E3-EA94-4A64-A676-2BD893F5F424}">
  <sheetPr>
    <tabColor theme="1" tint="0.499984740745262"/>
  </sheetPr>
  <dimension ref="A1:G132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8.88671875" defaultRowHeight="14.25" customHeight="1" x14ac:dyDescent="0.3"/>
  <cols>
    <col min="1" max="1" width="2.44140625" style="1" customWidth="1"/>
    <col min="2" max="2" width="45.6640625" style="1" customWidth="1"/>
    <col min="3" max="3" width="15.6640625" style="1" customWidth="1"/>
    <col min="4" max="4" width="10.6640625" style="1" customWidth="1"/>
    <col min="5" max="5" width="15.6640625" style="3" customWidth="1"/>
    <col min="6" max="6" width="15.6640625" style="1" customWidth="1"/>
    <col min="7" max="7" width="0.6640625" style="1" customWidth="1"/>
    <col min="8" max="16384" width="8.88671875" style="1"/>
  </cols>
  <sheetData>
    <row r="1" spans="1:7" ht="12.75" customHeight="1" x14ac:dyDescent="0.3">
      <c r="A1" s="384" t="s">
        <v>365</v>
      </c>
    </row>
    <row r="2" spans="1:7" ht="20.85" customHeight="1" x14ac:dyDescent="0.3">
      <c r="B2" s="395" t="s">
        <v>835</v>
      </c>
      <c r="C2" s="395"/>
      <c r="D2" s="395"/>
      <c r="E2" s="395"/>
      <c r="F2" s="395"/>
      <c r="G2" s="201"/>
    </row>
    <row r="3" spans="1:7" ht="14.25" customHeight="1" x14ac:dyDescent="0.3">
      <c r="B3" s="396" t="s">
        <v>570</v>
      </c>
      <c r="C3" s="399" t="s">
        <v>569</v>
      </c>
      <c r="D3" s="402" t="s">
        <v>568</v>
      </c>
      <c r="E3" s="405" t="s">
        <v>567</v>
      </c>
      <c r="F3" s="408" t="s">
        <v>566</v>
      </c>
      <c r="G3" s="201"/>
    </row>
    <row r="4" spans="1:7" ht="14.25" customHeight="1" x14ac:dyDescent="0.3">
      <c r="B4" s="397"/>
      <c r="C4" s="400"/>
      <c r="D4" s="403"/>
      <c r="E4" s="406"/>
      <c r="F4" s="409"/>
      <c r="G4" s="201"/>
    </row>
    <row r="5" spans="1:7" ht="14.25" customHeight="1" x14ac:dyDescent="0.3">
      <c r="B5" s="398"/>
      <c r="C5" s="401"/>
      <c r="D5" s="404"/>
      <c r="E5" s="407"/>
      <c r="F5" s="200">
        <f>'[4]DISCOUNT CARD'!J20</f>
        <v>0</v>
      </c>
      <c r="G5" s="201"/>
    </row>
    <row r="6" spans="1:7" ht="14.25" customHeight="1" thickBot="1" x14ac:dyDescent="0.35"/>
    <row r="7" spans="1:7" ht="14.25" customHeight="1" x14ac:dyDescent="0.3">
      <c r="B7" s="383"/>
      <c r="C7" s="382"/>
      <c r="D7" s="382"/>
      <c r="E7" s="360"/>
      <c r="F7" s="381"/>
    </row>
    <row r="8" spans="1:7" ht="14.25" customHeight="1" x14ac:dyDescent="0.3">
      <c r="B8" s="358"/>
      <c r="C8" s="357" t="s">
        <v>834</v>
      </c>
      <c r="D8" s="356">
        <v>16</v>
      </c>
      <c r="E8" s="355">
        <v>19.368402982791622</v>
      </c>
      <c r="F8" s="354">
        <f t="shared" ref="F8:F17" si="0">E8*(100-$F$5)/100</f>
        <v>19.368402982791622</v>
      </c>
    </row>
    <row r="9" spans="1:7" ht="14.25" customHeight="1" x14ac:dyDescent="0.3">
      <c r="B9" s="333" t="s">
        <v>774</v>
      </c>
      <c r="C9" s="350" t="s">
        <v>833</v>
      </c>
      <c r="D9" s="349">
        <v>20</v>
      </c>
      <c r="E9" s="348">
        <v>13.541531172158994</v>
      </c>
      <c r="F9" s="347">
        <f t="shared" si="0"/>
        <v>13.541531172158994</v>
      </c>
    </row>
    <row r="10" spans="1:7" ht="14.25" customHeight="1" x14ac:dyDescent="0.3">
      <c r="B10" s="330" t="s">
        <v>598</v>
      </c>
      <c r="C10" s="350" t="s">
        <v>832</v>
      </c>
      <c r="D10" s="349">
        <v>25</v>
      </c>
      <c r="E10" s="348">
        <v>15.295538502910649</v>
      </c>
      <c r="F10" s="347">
        <f t="shared" si="0"/>
        <v>15.295538502910649</v>
      </c>
    </row>
    <row r="11" spans="1:7" ht="14.25" customHeight="1" x14ac:dyDescent="0.3">
      <c r="B11" s="352"/>
      <c r="C11" s="350" t="s">
        <v>831</v>
      </c>
      <c r="D11" s="349">
        <v>32</v>
      </c>
      <c r="E11" s="348">
        <v>16.648205173236079</v>
      </c>
      <c r="F11" s="347">
        <f t="shared" si="0"/>
        <v>16.648205173236079</v>
      </c>
    </row>
    <row r="12" spans="1:7" ht="14.25" customHeight="1" x14ac:dyDescent="0.3">
      <c r="B12" s="351"/>
      <c r="C12" s="350" t="s">
        <v>830</v>
      </c>
      <c r="D12" s="349">
        <v>40</v>
      </c>
      <c r="E12" s="348">
        <v>20.468373681737578</v>
      </c>
      <c r="F12" s="347">
        <f t="shared" si="0"/>
        <v>20.468373681737578</v>
      </c>
    </row>
    <row r="13" spans="1:7" ht="14.25" customHeight="1" x14ac:dyDescent="0.3">
      <c r="B13" s="346"/>
      <c r="C13" s="350" t="s">
        <v>829</v>
      </c>
      <c r="D13" s="349">
        <v>50</v>
      </c>
      <c r="E13" s="348">
        <v>27.216842564460059</v>
      </c>
      <c r="F13" s="347">
        <f t="shared" si="0"/>
        <v>27.216842564460059</v>
      </c>
    </row>
    <row r="14" spans="1:7" ht="14.25" customHeight="1" x14ac:dyDescent="0.3">
      <c r="B14" s="346"/>
      <c r="C14" s="350" t="s">
        <v>828</v>
      </c>
      <c r="D14" s="349">
        <v>63</v>
      </c>
      <c r="E14" s="348">
        <v>38.350329774061699</v>
      </c>
      <c r="F14" s="347">
        <f t="shared" si="0"/>
        <v>38.350329774061699</v>
      </c>
    </row>
    <row r="15" spans="1:7" ht="14.25" customHeight="1" x14ac:dyDescent="0.3">
      <c r="B15" s="346"/>
      <c r="C15" s="350" t="s">
        <v>827</v>
      </c>
      <c r="D15" s="349">
        <v>75</v>
      </c>
      <c r="E15" s="348">
        <v>108.57008087974673</v>
      </c>
      <c r="F15" s="347">
        <f t="shared" si="0"/>
        <v>108.57008087974673</v>
      </c>
    </row>
    <row r="16" spans="1:7" ht="14.25" customHeight="1" x14ac:dyDescent="0.3">
      <c r="B16" s="346"/>
      <c r="C16" s="350" t="s">
        <v>826</v>
      </c>
      <c r="D16" s="349">
        <v>90</v>
      </c>
      <c r="E16" s="348">
        <v>143.41239599230514</v>
      </c>
      <c r="F16" s="347">
        <f t="shared" si="0"/>
        <v>143.41239599230514</v>
      </c>
    </row>
    <row r="17" spans="2:6" ht="14.25" customHeight="1" x14ac:dyDescent="0.3">
      <c r="B17" s="346"/>
      <c r="C17" s="350" t="s">
        <v>825</v>
      </c>
      <c r="D17" s="349">
        <v>110</v>
      </c>
      <c r="E17" s="348">
        <v>159.07954621783264</v>
      </c>
      <c r="F17" s="347">
        <f t="shared" si="0"/>
        <v>159.07954621783264</v>
      </c>
    </row>
    <row r="18" spans="2:6" ht="14.25" customHeight="1" thickBot="1" x14ac:dyDescent="0.35">
      <c r="B18" s="343"/>
      <c r="C18" s="342"/>
      <c r="D18" s="341"/>
      <c r="E18" s="380"/>
      <c r="F18" s="339"/>
    </row>
    <row r="19" spans="2:6" ht="14.25" customHeight="1" thickBot="1" x14ac:dyDescent="0.35">
      <c r="B19" s="372"/>
      <c r="C19" s="371"/>
      <c r="D19" s="370"/>
      <c r="E19" s="369"/>
      <c r="F19" s="368"/>
    </row>
    <row r="20" spans="2:6" ht="14.25" customHeight="1" x14ac:dyDescent="0.3">
      <c r="B20" s="363"/>
      <c r="C20" s="379"/>
      <c r="D20" s="361"/>
      <c r="E20" s="378"/>
      <c r="F20" s="377"/>
    </row>
    <row r="21" spans="2:6" ht="14.25" customHeight="1" x14ac:dyDescent="0.3">
      <c r="B21" s="333" t="s">
        <v>824</v>
      </c>
      <c r="C21" s="357" t="s">
        <v>823</v>
      </c>
      <c r="D21" s="356">
        <v>16</v>
      </c>
      <c r="E21" s="355">
        <v>19.368402982791622</v>
      </c>
      <c r="F21" s="354">
        <f t="shared" ref="F21:F30" si="1">E21*(100-$F$5)/100</f>
        <v>19.368402982791622</v>
      </c>
    </row>
    <row r="22" spans="2:6" ht="14.25" customHeight="1" x14ac:dyDescent="0.3">
      <c r="B22" s="330" t="s">
        <v>822</v>
      </c>
      <c r="C22" s="350" t="s">
        <v>821</v>
      </c>
      <c r="D22" s="349">
        <v>20</v>
      </c>
      <c r="E22" s="348">
        <v>13.541531172158994</v>
      </c>
      <c r="F22" s="347">
        <f t="shared" si="1"/>
        <v>13.541531172158994</v>
      </c>
    </row>
    <row r="23" spans="2:6" ht="14.25" customHeight="1" x14ac:dyDescent="0.3">
      <c r="B23" s="346"/>
      <c r="C23" s="350" t="s">
        <v>820</v>
      </c>
      <c r="D23" s="349">
        <v>25</v>
      </c>
      <c r="E23" s="348">
        <v>15.295538502910649</v>
      </c>
      <c r="F23" s="347">
        <f t="shared" si="1"/>
        <v>15.295538502910649</v>
      </c>
    </row>
    <row r="24" spans="2:6" ht="14.25" customHeight="1" x14ac:dyDescent="0.3">
      <c r="B24" s="346"/>
      <c r="C24" s="350" t="s">
        <v>819</v>
      </c>
      <c r="D24" s="349">
        <v>32</v>
      </c>
      <c r="E24" s="348">
        <v>16.648205173236079</v>
      </c>
      <c r="F24" s="347">
        <f t="shared" si="1"/>
        <v>16.648205173236079</v>
      </c>
    </row>
    <row r="25" spans="2:6" ht="14.25" customHeight="1" x14ac:dyDescent="0.3">
      <c r="B25" s="346"/>
      <c r="C25" s="350" t="s">
        <v>818</v>
      </c>
      <c r="D25" s="349">
        <v>40</v>
      </c>
      <c r="E25" s="348">
        <v>20.468373681737578</v>
      </c>
      <c r="F25" s="347">
        <f t="shared" si="1"/>
        <v>20.468373681737578</v>
      </c>
    </row>
    <row r="26" spans="2:6" ht="14.25" customHeight="1" x14ac:dyDescent="0.3">
      <c r="B26" s="346"/>
      <c r="C26" s="350" t="s">
        <v>817</v>
      </c>
      <c r="D26" s="349">
        <v>50</v>
      </c>
      <c r="E26" s="348">
        <v>27.216842564460059</v>
      </c>
      <c r="F26" s="347">
        <f t="shared" si="1"/>
        <v>27.216842564460059</v>
      </c>
    </row>
    <row r="27" spans="2:6" ht="14.25" customHeight="1" x14ac:dyDescent="0.3">
      <c r="B27" s="346"/>
      <c r="C27" s="350" t="s">
        <v>816</v>
      </c>
      <c r="D27" s="349">
        <v>63</v>
      </c>
      <c r="E27" s="348">
        <v>38.350329774061699</v>
      </c>
      <c r="F27" s="347">
        <f t="shared" si="1"/>
        <v>38.350329774061699</v>
      </c>
    </row>
    <row r="28" spans="2:6" ht="14.25" customHeight="1" x14ac:dyDescent="0.3">
      <c r="B28" s="346"/>
      <c r="C28" s="350" t="s">
        <v>815</v>
      </c>
      <c r="D28" s="349">
        <v>75</v>
      </c>
      <c r="E28" s="348">
        <v>108.57008087974673</v>
      </c>
      <c r="F28" s="347">
        <f t="shared" si="1"/>
        <v>108.57008087974673</v>
      </c>
    </row>
    <row r="29" spans="2:6" ht="14.25" customHeight="1" x14ac:dyDescent="0.3">
      <c r="B29" s="346"/>
      <c r="C29" s="350" t="s">
        <v>814</v>
      </c>
      <c r="D29" s="349">
        <v>90</v>
      </c>
      <c r="E29" s="348">
        <v>143.41239599230514</v>
      </c>
      <c r="F29" s="347">
        <f t="shared" si="1"/>
        <v>143.41239599230514</v>
      </c>
    </row>
    <row r="30" spans="2:6" ht="14.25" customHeight="1" x14ac:dyDescent="0.3">
      <c r="B30" s="346"/>
      <c r="C30" s="350" t="s">
        <v>813</v>
      </c>
      <c r="D30" s="349">
        <v>110</v>
      </c>
      <c r="E30" s="348">
        <v>159.07954621783264</v>
      </c>
      <c r="F30" s="347">
        <f t="shared" si="1"/>
        <v>159.07954621783264</v>
      </c>
    </row>
    <row r="31" spans="2:6" ht="14.25" customHeight="1" thickBot="1" x14ac:dyDescent="0.35">
      <c r="B31" s="343"/>
      <c r="C31" s="376"/>
      <c r="D31" s="375"/>
      <c r="E31" s="374"/>
      <c r="F31" s="373"/>
    </row>
    <row r="32" spans="2:6" ht="14.25" customHeight="1" thickBot="1" x14ac:dyDescent="0.35">
      <c r="B32" s="372"/>
      <c r="C32" s="371"/>
      <c r="D32" s="370"/>
      <c r="E32" s="369"/>
      <c r="F32" s="368"/>
    </row>
    <row r="33" spans="2:6" ht="14.25" customHeight="1" x14ac:dyDescent="0.3">
      <c r="B33" s="219"/>
      <c r="C33" s="249"/>
      <c r="D33" s="71"/>
      <c r="E33" s="318"/>
      <c r="F33" s="247"/>
    </row>
    <row r="34" spans="2:6" ht="14.25" customHeight="1" x14ac:dyDescent="0.3">
      <c r="B34" s="217"/>
      <c r="C34" s="367" t="s">
        <v>812</v>
      </c>
      <c r="D34" s="366" t="s">
        <v>150</v>
      </c>
      <c r="E34" s="365" t="s">
        <v>0</v>
      </c>
      <c r="F34" s="364" t="s">
        <v>0</v>
      </c>
    </row>
    <row r="35" spans="2:6" ht="14.25" customHeight="1" x14ac:dyDescent="0.3">
      <c r="B35" s="333" t="s">
        <v>774</v>
      </c>
      <c r="C35" s="157" t="s">
        <v>811</v>
      </c>
      <c r="D35" s="156" t="s">
        <v>68</v>
      </c>
      <c r="E35" s="155">
        <v>14.165838866155349</v>
      </c>
      <c r="F35" s="211">
        <f t="shared" ref="F35:F42" si="2">E35*(100-$F$5)/100</f>
        <v>14.165838866155349</v>
      </c>
    </row>
    <row r="36" spans="2:6" ht="14.25" customHeight="1" x14ac:dyDescent="0.3">
      <c r="B36" s="330" t="s">
        <v>701</v>
      </c>
      <c r="C36" s="157" t="s">
        <v>810</v>
      </c>
      <c r="D36" s="156" t="s">
        <v>65</v>
      </c>
      <c r="E36" s="155">
        <v>16.573882828712712</v>
      </c>
      <c r="F36" s="211">
        <f t="shared" si="2"/>
        <v>16.573882828712712</v>
      </c>
    </row>
    <row r="37" spans="2:6" ht="14.25" customHeight="1" x14ac:dyDescent="0.3">
      <c r="B37" s="240"/>
      <c r="C37" s="157" t="s">
        <v>809</v>
      </c>
      <c r="D37" s="156" t="s">
        <v>62</v>
      </c>
      <c r="E37" s="155">
        <v>18.327890159464364</v>
      </c>
      <c r="F37" s="211">
        <f t="shared" si="2"/>
        <v>18.327890159464364</v>
      </c>
    </row>
    <row r="38" spans="2:6" ht="14.25" customHeight="1" x14ac:dyDescent="0.3">
      <c r="B38" s="240"/>
      <c r="C38" s="157" t="s">
        <v>808</v>
      </c>
      <c r="D38" s="156" t="s">
        <v>60</v>
      </c>
      <c r="E38" s="155">
        <v>23.054791271151036</v>
      </c>
      <c r="F38" s="211">
        <f t="shared" si="2"/>
        <v>23.054791271151036</v>
      </c>
    </row>
    <row r="39" spans="2:6" ht="14.25" customHeight="1" x14ac:dyDescent="0.3">
      <c r="B39" s="240"/>
      <c r="C39" s="157" t="s">
        <v>807</v>
      </c>
      <c r="D39" s="156" t="s">
        <v>58</v>
      </c>
      <c r="E39" s="155">
        <v>30.011362718538976</v>
      </c>
      <c r="F39" s="211">
        <f t="shared" si="2"/>
        <v>30.011362718538976</v>
      </c>
    </row>
    <row r="40" spans="2:6" ht="14.25" customHeight="1" x14ac:dyDescent="0.3">
      <c r="B40" s="240"/>
      <c r="C40" s="157" t="s">
        <v>806</v>
      </c>
      <c r="D40" s="156" t="s">
        <v>56</v>
      </c>
      <c r="E40" s="155">
        <v>42.215091689277209</v>
      </c>
      <c r="F40" s="211">
        <f t="shared" si="2"/>
        <v>42.215091689277209</v>
      </c>
    </row>
    <row r="41" spans="2:6" ht="14.25" customHeight="1" x14ac:dyDescent="0.3">
      <c r="B41" s="213"/>
      <c r="C41" s="157" t="s">
        <v>805</v>
      </c>
      <c r="D41" s="156" t="s">
        <v>141</v>
      </c>
      <c r="E41" s="155">
        <v>136.88689414315274</v>
      </c>
      <c r="F41" s="211">
        <f t="shared" si="2"/>
        <v>136.88689414315274</v>
      </c>
    </row>
    <row r="42" spans="2:6" ht="14.25" customHeight="1" x14ac:dyDescent="0.3">
      <c r="B42" s="212"/>
      <c r="C42" s="157" t="s">
        <v>804</v>
      </c>
      <c r="D42" s="156" t="s">
        <v>139</v>
      </c>
      <c r="E42" s="155">
        <v>178.2547111048635</v>
      </c>
      <c r="F42" s="211">
        <f t="shared" si="2"/>
        <v>178.2547111048635</v>
      </c>
    </row>
    <row r="43" spans="2:6" ht="14.25" customHeight="1" x14ac:dyDescent="0.3">
      <c r="B43" s="212"/>
      <c r="C43" s="338" t="s">
        <v>803</v>
      </c>
      <c r="D43" s="337" t="s">
        <v>137</v>
      </c>
      <c r="E43" s="336" t="s">
        <v>0</v>
      </c>
      <c r="F43" s="335" t="s">
        <v>0</v>
      </c>
    </row>
    <row r="44" spans="2:6" ht="14.25" customHeight="1" thickBot="1" x14ac:dyDescent="0.35">
      <c r="B44" s="210"/>
      <c r="C44" s="59"/>
      <c r="D44" s="58"/>
      <c r="E44" s="327"/>
      <c r="F44" s="56"/>
    </row>
    <row r="45" spans="2:6" ht="14.25" customHeight="1" thickBot="1" x14ac:dyDescent="0.35">
      <c r="B45" s="206"/>
      <c r="C45" s="5"/>
      <c r="D45" s="4"/>
      <c r="F45" s="2"/>
    </row>
    <row r="46" spans="2:6" ht="14.25" customHeight="1" x14ac:dyDescent="0.3">
      <c r="B46" s="363"/>
      <c r="C46" s="362"/>
      <c r="D46" s="361"/>
      <c r="E46" s="360"/>
      <c r="F46" s="359"/>
    </row>
    <row r="47" spans="2:6" ht="14.25" customHeight="1" x14ac:dyDescent="0.3">
      <c r="B47" s="358"/>
      <c r="C47" s="357" t="s">
        <v>802</v>
      </c>
      <c r="D47" s="356">
        <v>16</v>
      </c>
      <c r="E47" s="355">
        <v>19.992710676787976</v>
      </c>
      <c r="F47" s="354">
        <f t="shared" ref="F47:F55" si="3">E47*(100-$F$5)/100</f>
        <v>19.992710676787976</v>
      </c>
    </row>
    <row r="48" spans="2:6" ht="14.25" customHeight="1" x14ac:dyDescent="0.3">
      <c r="B48" s="333" t="s">
        <v>791</v>
      </c>
      <c r="C48" s="350" t="s">
        <v>801</v>
      </c>
      <c r="D48" s="349">
        <v>20</v>
      </c>
      <c r="E48" s="348">
        <v>14.002329708203916</v>
      </c>
      <c r="F48" s="347">
        <f t="shared" si="3"/>
        <v>14.002329708203915</v>
      </c>
    </row>
    <row r="49" spans="2:6" ht="14.25" customHeight="1" x14ac:dyDescent="0.3">
      <c r="B49" s="353" t="s">
        <v>598</v>
      </c>
      <c r="C49" s="350" t="s">
        <v>800</v>
      </c>
      <c r="D49" s="349">
        <v>25</v>
      </c>
      <c r="E49" s="348">
        <v>16.945494551329588</v>
      </c>
      <c r="F49" s="347">
        <f t="shared" si="3"/>
        <v>16.945494551329588</v>
      </c>
    </row>
    <row r="50" spans="2:6" ht="14.25" customHeight="1" x14ac:dyDescent="0.3">
      <c r="B50" s="352"/>
      <c r="C50" s="350" t="s">
        <v>799</v>
      </c>
      <c r="D50" s="349">
        <v>32</v>
      </c>
      <c r="E50" s="348">
        <v>18.922468915651372</v>
      </c>
      <c r="F50" s="347">
        <f t="shared" si="3"/>
        <v>18.922468915651372</v>
      </c>
    </row>
    <row r="51" spans="2:6" ht="14.25" customHeight="1" x14ac:dyDescent="0.3">
      <c r="B51" s="351"/>
      <c r="C51" s="350" t="s">
        <v>798</v>
      </c>
      <c r="D51" s="349">
        <v>40</v>
      </c>
      <c r="E51" s="348">
        <v>21.895362696586385</v>
      </c>
      <c r="F51" s="347">
        <f t="shared" si="3"/>
        <v>21.895362696586385</v>
      </c>
    </row>
    <row r="52" spans="2:6" ht="14.25" customHeight="1" x14ac:dyDescent="0.3">
      <c r="B52" s="346"/>
      <c r="C52" s="350" t="s">
        <v>797</v>
      </c>
      <c r="D52" s="349">
        <v>50</v>
      </c>
      <c r="E52" s="348">
        <v>28.926256488497692</v>
      </c>
      <c r="F52" s="347">
        <f t="shared" si="3"/>
        <v>28.926256488497692</v>
      </c>
    </row>
    <row r="53" spans="2:6" ht="14.25" customHeight="1" x14ac:dyDescent="0.3">
      <c r="B53" s="346"/>
      <c r="C53" s="350" t="s">
        <v>796</v>
      </c>
      <c r="D53" s="349">
        <v>63</v>
      </c>
      <c r="E53" s="348">
        <v>40.20838838714608</v>
      </c>
      <c r="F53" s="347">
        <f t="shared" si="3"/>
        <v>40.20838838714608</v>
      </c>
    </row>
    <row r="54" spans="2:6" ht="14.25" customHeight="1" x14ac:dyDescent="0.3">
      <c r="B54" s="346"/>
      <c r="C54" s="350" t="s">
        <v>795</v>
      </c>
      <c r="D54" s="349">
        <v>75</v>
      </c>
      <c r="E54" s="348">
        <v>133.12618351026995</v>
      </c>
      <c r="F54" s="347">
        <f t="shared" si="3"/>
        <v>133.12618351026995</v>
      </c>
    </row>
    <row r="55" spans="2:6" ht="14.25" customHeight="1" x14ac:dyDescent="0.3">
      <c r="B55" s="346"/>
      <c r="C55" s="350" t="s">
        <v>794</v>
      </c>
      <c r="D55" s="349">
        <v>90</v>
      </c>
      <c r="E55" s="348">
        <v>172.24946566737478</v>
      </c>
      <c r="F55" s="347">
        <f t="shared" si="3"/>
        <v>172.24946566737478</v>
      </c>
    </row>
    <row r="56" spans="2:6" ht="14.25" customHeight="1" x14ac:dyDescent="0.3">
      <c r="B56" s="346"/>
      <c r="C56" s="345" t="s">
        <v>793</v>
      </c>
      <c r="D56" s="344">
        <v>110</v>
      </c>
      <c r="E56" s="336" t="s">
        <v>0</v>
      </c>
      <c r="F56" s="335" t="s">
        <v>0</v>
      </c>
    </row>
    <row r="57" spans="2:6" ht="14.25" customHeight="1" thickBot="1" x14ac:dyDescent="0.35">
      <c r="B57" s="343"/>
      <c r="C57" s="342"/>
      <c r="D57" s="341"/>
      <c r="E57" s="340"/>
      <c r="F57" s="339"/>
    </row>
    <row r="58" spans="2:6" ht="14.25" customHeight="1" thickBot="1" x14ac:dyDescent="0.35">
      <c r="B58" s="206"/>
      <c r="C58" s="5"/>
      <c r="D58" s="4"/>
      <c r="F58" s="2"/>
    </row>
    <row r="59" spans="2:6" ht="14.25" customHeight="1" x14ac:dyDescent="0.3">
      <c r="B59" s="219"/>
      <c r="C59" s="249"/>
      <c r="D59" s="71"/>
      <c r="E59" s="318"/>
      <c r="F59" s="247"/>
    </row>
    <row r="60" spans="2:6" ht="14.25" customHeight="1" x14ac:dyDescent="0.3">
      <c r="B60" s="217"/>
      <c r="C60" s="167" t="s">
        <v>792</v>
      </c>
      <c r="D60" s="166" t="s">
        <v>150</v>
      </c>
      <c r="E60" s="216">
        <v>20.453509212832902</v>
      </c>
      <c r="F60" s="215">
        <f t="shared" ref="F60:F68" si="4">E60*(100-$F$5)/100</f>
        <v>20.453509212832902</v>
      </c>
    </row>
    <row r="61" spans="2:6" ht="14.25" customHeight="1" x14ac:dyDescent="0.3">
      <c r="B61" s="333" t="s">
        <v>791</v>
      </c>
      <c r="C61" s="157" t="s">
        <v>790</v>
      </c>
      <c r="D61" s="156" t="s">
        <v>68</v>
      </c>
      <c r="E61" s="155">
        <v>14.329348024106775</v>
      </c>
      <c r="F61" s="211">
        <f t="shared" si="4"/>
        <v>14.329348024106775</v>
      </c>
    </row>
    <row r="62" spans="2:6" ht="14.25" customHeight="1" x14ac:dyDescent="0.3">
      <c r="B62" s="333" t="s">
        <v>404</v>
      </c>
      <c r="C62" s="157" t="s">
        <v>789</v>
      </c>
      <c r="D62" s="156" t="s">
        <v>65</v>
      </c>
      <c r="E62" s="155">
        <v>17.317106273946457</v>
      </c>
      <c r="F62" s="211">
        <f t="shared" si="4"/>
        <v>17.317106273946457</v>
      </c>
    </row>
    <row r="63" spans="2:6" ht="14.25" customHeight="1" x14ac:dyDescent="0.3">
      <c r="B63" s="240"/>
      <c r="C63" s="157" t="s">
        <v>788</v>
      </c>
      <c r="D63" s="156" t="s">
        <v>62</v>
      </c>
      <c r="E63" s="155">
        <v>19.472454265124352</v>
      </c>
      <c r="F63" s="211">
        <f t="shared" si="4"/>
        <v>19.472454265124352</v>
      </c>
    </row>
    <row r="64" spans="2:6" ht="14.25" customHeight="1" x14ac:dyDescent="0.3">
      <c r="B64" s="213"/>
      <c r="C64" s="157" t="s">
        <v>787</v>
      </c>
      <c r="D64" s="156" t="s">
        <v>60</v>
      </c>
      <c r="E64" s="155">
        <v>22.668315079629487</v>
      </c>
      <c r="F64" s="211">
        <f t="shared" si="4"/>
        <v>22.668315079629487</v>
      </c>
    </row>
    <row r="65" spans="2:6" ht="14.25" customHeight="1" x14ac:dyDescent="0.3">
      <c r="B65" s="212"/>
      <c r="C65" s="157" t="s">
        <v>786</v>
      </c>
      <c r="D65" s="156" t="s">
        <v>58</v>
      </c>
      <c r="E65" s="155">
        <v>30.96268872843817</v>
      </c>
      <c r="F65" s="211">
        <f t="shared" si="4"/>
        <v>30.96268872843817</v>
      </c>
    </row>
    <row r="66" spans="2:6" ht="14.25" customHeight="1" x14ac:dyDescent="0.3">
      <c r="B66" s="212"/>
      <c r="C66" s="157" t="s">
        <v>785</v>
      </c>
      <c r="D66" s="156" t="s">
        <v>56</v>
      </c>
      <c r="E66" s="155">
        <v>43.017773010129673</v>
      </c>
      <c r="F66" s="211">
        <f t="shared" si="4"/>
        <v>43.017773010129673</v>
      </c>
    </row>
    <row r="67" spans="2:6" ht="14.25" customHeight="1" x14ac:dyDescent="0.3">
      <c r="B67" s="212"/>
      <c r="C67" s="157" t="s">
        <v>784</v>
      </c>
      <c r="D67" s="156" t="s">
        <v>141</v>
      </c>
      <c r="E67" s="155">
        <v>140.32058646013274</v>
      </c>
      <c r="F67" s="211">
        <f t="shared" si="4"/>
        <v>140.32058646013274</v>
      </c>
    </row>
    <row r="68" spans="2:6" ht="14.25" customHeight="1" x14ac:dyDescent="0.3">
      <c r="B68" s="212"/>
      <c r="C68" s="157" t="s">
        <v>783</v>
      </c>
      <c r="D68" s="156" t="s">
        <v>139</v>
      </c>
      <c r="E68" s="155">
        <v>183.88834481973535</v>
      </c>
      <c r="F68" s="211">
        <f t="shared" si="4"/>
        <v>183.88834481973535</v>
      </c>
    </row>
    <row r="69" spans="2:6" ht="14.25" customHeight="1" x14ac:dyDescent="0.3">
      <c r="B69" s="212"/>
      <c r="C69" s="338" t="s">
        <v>782</v>
      </c>
      <c r="D69" s="337" t="s">
        <v>137</v>
      </c>
      <c r="E69" s="336" t="s">
        <v>0</v>
      </c>
      <c r="F69" s="335" t="s">
        <v>0</v>
      </c>
    </row>
    <row r="70" spans="2:6" ht="14.25" customHeight="1" thickBot="1" x14ac:dyDescent="0.35">
      <c r="B70" s="210"/>
      <c r="C70" s="59"/>
      <c r="D70" s="58"/>
      <c r="E70" s="327"/>
      <c r="F70" s="56"/>
    </row>
    <row r="71" spans="2:6" ht="14.25" customHeight="1" thickBot="1" x14ac:dyDescent="0.35">
      <c r="B71" s="206"/>
      <c r="C71" s="5"/>
      <c r="D71" s="4"/>
      <c r="E71" s="2"/>
      <c r="F71" s="326"/>
    </row>
    <row r="72" spans="2:6" ht="14.25" customHeight="1" x14ac:dyDescent="0.3">
      <c r="B72" s="219"/>
      <c r="C72" s="249"/>
      <c r="D72" s="71"/>
      <c r="E72" s="309"/>
      <c r="F72" s="308"/>
    </row>
    <row r="73" spans="2:6" ht="14.25" customHeight="1" x14ac:dyDescent="0.3">
      <c r="B73" s="333" t="s">
        <v>774</v>
      </c>
      <c r="C73" s="280" t="s">
        <v>781</v>
      </c>
      <c r="D73" s="279" t="s">
        <v>97</v>
      </c>
      <c r="E73" s="332" t="s">
        <v>0</v>
      </c>
      <c r="F73" s="331" t="s">
        <v>0</v>
      </c>
    </row>
    <row r="74" spans="2:6" ht="14.25" customHeight="1" x14ac:dyDescent="0.3">
      <c r="B74" s="334" t="s">
        <v>780</v>
      </c>
      <c r="C74" s="276" t="s">
        <v>779</v>
      </c>
      <c r="D74" s="275" t="s">
        <v>94</v>
      </c>
      <c r="E74" s="329" t="s">
        <v>0</v>
      </c>
      <c r="F74" s="328" t="s">
        <v>0</v>
      </c>
    </row>
    <row r="75" spans="2:6" ht="14.25" customHeight="1" x14ac:dyDescent="0.3">
      <c r="B75" s="334"/>
      <c r="C75" s="276" t="s">
        <v>778</v>
      </c>
      <c r="D75" s="275" t="s">
        <v>92</v>
      </c>
      <c r="E75" s="329" t="s">
        <v>0</v>
      </c>
      <c r="F75" s="328" t="s">
        <v>0</v>
      </c>
    </row>
    <row r="76" spans="2:6" ht="14.25" customHeight="1" x14ac:dyDescent="0.3">
      <c r="B76" s="213"/>
      <c r="C76" s="276" t="s">
        <v>777</v>
      </c>
      <c r="D76" s="275" t="s">
        <v>627</v>
      </c>
      <c r="E76" s="329" t="s">
        <v>0</v>
      </c>
      <c r="F76" s="328" t="s">
        <v>0</v>
      </c>
    </row>
    <row r="77" spans="2:6" ht="14.25" customHeight="1" x14ac:dyDescent="0.3">
      <c r="B77" s="212"/>
      <c r="C77" s="276" t="s">
        <v>776</v>
      </c>
      <c r="D77" s="275" t="s">
        <v>625</v>
      </c>
      <c r="E77" s="329" t="s">
        <v>0</v>
      </c>
      <c r="F77" s="328" t="s">
        <v>0</v>
      </c>
    </row>
    <row r="78" spans="2:6" ht="14.25" customHeight="1" x14ac:dyDescent="0.3">
      <c r="B78" s="212"/>
      <c r="C78" s="276" t="s">
        <v>775</v>
      </c>
      <c r="D78" s="275" t="s">
        <v>7</v>
      </c>
      <c r="E78" s="329" t="s">
        <v>0</v>
      </c>
      <c r="F78" s="328" t="s">
        <v>0</v>
      </c>
    </row>
    <row r="79" spans="2:6" ht="14.25" customHeight="1" thickBot="1" x14ac:dyDescent="0.35">
      <c r="B79" s="210"/>
      <c r="C79" s="235"/>
      <c r="D79" s="234"/>
      <c r="E79" s="327"/>
      <c r="F79" s="56"/>
    </row>
    <row r="80" spans="2:6" ht="14.25" customHeight="1" thickBot="1" x14ac:dyDescent="0.35">
      <c r="B80" s="206"/>
      <c r="C80" s="5"/>
      <c r="D80" s="4"/>
      <c r="F80" s="2"/>
    </row>
    <row r="81" spans="2:6" ht="14.25" customHeight="1" x14ac:dyDescent="0.3">
      <c r="B81" s="219"/>
      <c r="C81" s="249"/>
      <c r="D81" s="71"/>
      <c r="E81" s="318"/>
      <c r="F81" s="247"/>
    </row>
    <row r="82" spans="2:6" ht="14.25" customHeight="1" x14ac:dyDescent="0.3">
      <c r="B82" s="333" t="s">
        <v>774</v>
      </c>
      <c r="C82" s="280" t="s">
        <v>773</v>
      </c>
      <c r="D82" s="279" t="s">
        <v>68</v>
      </c>
      <c r="E82" s="332" t="s">
        <v>0</v>
      </c>
      <c r="F82" s="331" t="s">
        <v>0</v>
      </c>
    </row>
    <row r="83" spans="2:6" ht="14.25" customHeight="1" x14ac:dyDescent="0.3">
      <c r="B83" s="330" t="s">
        <v>772</v>
      </c>
      <c r="C83" s="276" t="s">
        <v>771</v>
      </c>
      <c r="D83" s="275" t="s">
        <v>65</v>
      </c>
      <c r="E83" s="329" t="s">
        <v>0</v>
      </c>
      <c r="F83" s="328" t="s">
        <v>0</v>
      </c>
    </row>
    <row r="84" spans="2:6" ht="14.25" customHeight="1" x14ac:dyDescent="0.3">
      <c r="B84" s="330"/>
      <c r="C84" s="276" t="s">
        <v>770</v>
      </c>
      <c r="D84" s="275" t="s">
        <v>62</v>
      </c>
      <c r="E84" s="329" t="s">
        <v>0</v>
      </c>
      <c r="F84" s="328" t="s">
        <v>0</v>
      </c>
    </row>
    <row r="85" spans="2:6" ht="14.25" customHeight="1" x14ac:dyDescent="0.3">
      <c r="B85" s="213"/>
      <c r="C85" s="276" t="s">
        <v>769</v>
      </c>
      <c r="D85" s="275" t="s">
        <v>60</v>
      </c>
      <c r="E85" s="329" t="s">
        <v>0</v>
      </c>
      <c r="F85" s="328" t="s">
        <v>0</v>
      </c>
    </row>
    <row r="86" spans="2:6" ht="14.25" customHeight="1" x14ac:dyDescent="0.3">
      <c r="B86" s="212"/>
      <c r="C86" s="276" t="s">
        <v>768</v>
      </c>
      <c r="D86" s="275" t="s">
        <v>58</v>
      </c>
      <c r="E86" s="329" t="s">
        <v>0</v>
      </c>
      <c r="F86" s="328" t="s">
        <v>0</v>
      </c>
    </row>
    <row r="87" spans="2:6" ht="14.25" customHeight="1" x14ac:dyDescent="0.3">
      <c r="B87" s="212"/>
      <c r="C87" s="276" t="s">
        <v>767</v>
      </c>
      <c r="D87" s="275" t="s">
        <v>56</v>
      </c>
      <c r="E87" s="329" t="s">
        <v>0</v>
      </c>
      <c r="F87" s="328" t="s">
        <v>0</v>
      </c>
    </row>
    <row r="88" spans="2:6" ht="14.25" customHeight="1" thickBot="1" x14ac:dyDescent="0.35">
      <c r="B88" s="210"/>
      <c r="C88" s="235"/>
      <c r="D88" s="234"/>
      <c r="E88" s="327"/>
      <c r="F88" s="56"/>
    </row>
    <row r="89" spans="2:6" ht="14.25" customHeight="1" thickBot="1" x14ac:dyDescent="0.35">
      <c r="B89" s="206"/>
      <c r="C89" s="5"/>
      <c r="D89" s="4"/>
      <c r="E89" s="2"/>
      <c r="F89" s="326"/>
    </row>
    <row r="90" spans="2:6" ht="14.25" customHeight="1" x14ac:dyDescent="0.3">
      <c r="B90" s="219"/>
      <c r="C90" s="249"/>
      <c r="D90" s="71"/>
      <c r="E90" s="309"/>
      <c r="F90" s="308"/>
    </row>
    <row r="91" spans="2:6" ht="14.25" customHeight="1" x14ac:dyDescent="0.3">
      <c r="B91" s="217"/>
      <c r="C91" s="167" t="s">
        <v>766</v>
      </c>
      <c r="D91" s="166" t="s">
        <v>765</v>
      </c>
      <c r="E91" s="216">
        <v>183.50186862821386</v>
      </c>
      <c r="F91" s="215">
        <f t="shared" ref="F91:F98" si="5">E91*(100-$F$5)/100</f>
        <v>183.50186862821386</v>
      </c>
    </row>
    <row r="92" spans="2:6" ht="14.25" customHeight="1" x14ac:dyDescent="0.3">
      <c r="B92" s="214" t="s">
        <v>756</v>
      </c>
      <c r="C92" s="157" t="s">
        <v>764</v>
      </c>
      <c r="D92" s="156">
        <v>90</v>
      </c>
      <c r="E92" s="155">
        <v>214.06321669622577</v>
      </c>
      <c r="F92" s="211">
        <f t="shared" si="5"/>
        <v>214.06321669622577</v>
      </c>
    </row>
    <row r="93" spans="2:6" ht="14.25" customHeight="1" x14ac:dyDescent="0.3">
      <c r="B93" s="214" t="s">
        <v>763</v>
      </c>
      <c r="C93" s="157" t="s">
        <v>762</v>
      </c>
      <c r="D93" s="156">
        <v>110</v>
      </c>
      <c r="E93" s="155">
        <v>237.53421309670776</v>
      </c>
      <c r="F93" s="211">
        <f t="shared" si="5"/>
        <v>237.53421309670776</v>
      </c>
    </row>
    <row r="94" spans="2:6" ht="14.25" customHeight="1" x14ac:dyDescent="0.3">
      <c r="B94" s="213"/>
      <c r="C94" s="157" t="s">
        <v>761</v>
      </c>
      <c r="D94" s="156" t="s">
        <v>749</v>
      </c>
      <c r="E94" s="155">
        <v>276.98451356971532</v>
      </c>
      <c r="F94" s="211">
        <f t="shared" si="5"/>
        <v>276.98451356971532</v>
      </c>
    </row>
    <row r="95" spans="2:6" ht="14.25" customHeight="1" x14ac:dyDescent="0.3">
      <c r="B95" s="212"/>
      <c r="C95" s="157" t="s">
        <v>760</v>
      </c>
      <c r="D95" s="156">
        <v>160</v>
      </c>
      <c r="E95" s="155">
        <v>338.70178846192636</v>
      </c>
      <c r="F95" s="211">
        <f t="shared" si="5"/>
        <v>338.70178846192636</v>
      </c>
    </row>
    <row r="96" spans="2:6" ht="14.25" customHeight="1" x14ac:dyDescent="0.3">
      <c r="B96" s="212"/>
      <c r="C96" s="157" t="s">
        <v>759</v>
      </c>
      <c r="D96" s="156" t="s">
        <v>746</v>
      </c>
      <c r="E96" s="155">
        <v>504.29197206000646</v>
      </c>
      <c r="F96" s="211">
        <f t="shared" si="5"/>
        <v>504.29197206000646</v>
      </c>
    </row>
    <row r="97" spans="2:6" ht="14.25" customHeight="1" x14ac:dyDescent="0.3">
      <c r="B97" s="212"/>
      <c r="C97" s="157" t="s">
        <v>758</v>
      </c>
      <c r="D97" s="156">
        <v>250</v>
      </c>
      <c r="E97" s="155">
        <v>1063.9243618521184</v>
      </c>
      <c r="F97" s="211">
        <f t="shared" si="5"/>
        <v>1063.9243618521184</v>
      </c>
    </row>
    <row r="98" spans="2:6" ht="14.25" customHeight="1" x14ac:dyDescent="0.3">
      <c r="B98" s="212"/>
      <c r="C98" s="157" t="s">
        <v>757</v>
      </c>
      <c r="D98" s="156">
        <v>315</v>
      </c>
      <c r="E98" s="155">
        <v>1856.15</v>
      </c>
      <c r="F98" s="211">
        <f t="shared" si="5"/>
        <v>1856.15</v>
      </c>
    </row>
    <row r="99" spans="2:6" ht="14.25" customHeight="1" x14ac:dyDescent="0.3">
      <c r="B99" s="212"/>
      <c r="C99" s="104"/>
      <c r="D99" s="103"/>
      <c r="E99" s="102"/>
      <c r="F99" s="101"/>
    </row>
    <row r="100" spans="2:6" ht="14.25" customHeight="1" thickBot="1" x14ac:dyDescent="0.35">
      <c r="B100" s="210"/>
      <c r="C100" s="59"/>
      <c r="D100" s="58"/>
      <c r="E100" s="57"/>
      <c r="F100" s="56"/>
    </row>
    <row r="101" spans="2:6" ht="14.25" customHeight="1" thickBot="1" x14ac:dyDescent="0.35">
      <c r="B101" s="282"/>
      <c r="C101" s="104"/>
      <c r="D101" s="103"/>
      <c r="E101" s="102"/>
      <c r="F101" s="105"/>
    </row>
    <row r="102" spans="2:6" ht="14.25" customHeight="1" x14ac:dyDescent="0.3">
      <c r="B102" s="219"/>
      <c r="C102" s="72"/>
      <c r="D102" s="71"/>
      <c r="E102" s="70"/>
      <c r="F102" s="69"/>
    </row>
    <row r="103" spans="2:6" ht="14.25" customHeight="1" x14ac:dyDescent="0.3">
      <c r="B103" s="214" t="s">
        <v>756</v>
      </c>
      <c r="C103" s="104" t="s">
        <v>755</v>
      </c>
      <c r="D103" s="103">
        <v>63</v>
      </c>
      <c r="E103" s="216">
        <v>154.13162400000002</v>
      </c>
      <c r="F103" s="215">
        <f t="shared" ref="F103:F109" si="6">E103*(100-$F$5)/100</f>
        <v>154.13162400000002</v>
      </c>
    </row>
    <row r="104" spans="2:6" ht="14.25" customHeight="1" x14ac:dyDescent="0.3">
      <c r="B104" s="214" t="s">
        <v>754</v>
      </c>
      <c r="C104" s="157" t="s">
        <v>753</v>
      </c>
      <c r="D104" s="156">
        <v>75</v>
      </c>
      <c r="E104" s="155">
        <v>168.675648</v>
      </c>
      <c r="F104" s="211">
        <f t="shared" si="6"/>
        <v>168.675648</v>
      </c>
    </row>
    <row r="105" spans="2:6" ht="14.25" customHeight="1" x14ac:dyDescent="0.3">
      <c r="B105" s="212"/>
      <c r="C105" s="157" t="s">
        <v>752</v>
      </c>
      <c r="D105" s="156">
        <v>90</v>
      </c>
      <c r="E105" s="155">
        <v>187.54079999999999</v>
      </c>
      <c r="F105" s="211">
        <f t="shared" si="6"/>
        <v>187.54079999999999</v>
      </c>
    </row>
    <row r="106" spans="2:6" ht="14.25" customHeight="1" x14ac:dyDescent="0.3">
      <c r="B106" s="212"/>
      <c r="C106" s="157" t="s">
        <v>751</v>
      </c>
      <c r="D106" s="156">
        <v>110</v>
      </c>
      <c r="E106" s="155">
        <v>208.0856</v>
      </c>
      <c r="F106" s="211">
        <f t="shared" si="6"/>
        <v>208.0856</v>
      </c>
    </row>
    <row r="107" spans="2:6" ht="14.25" customHeight="1" x14ac:dyDescent="0.3">
      <c r="B107" s="212"/>
      <c r="C107" s="157" t="s">
        <v>750</v>
      </c>
      <c r="D107" s="156" t="s">
        <v>749</v>
      </c>
      <c r="E107" s="155">
        <v>246.12</v>
      </c>
      <c r="F107" s="211">
        <f t="shared" si="6"/>
        <v>246.12</v>
      </c>
    </row>
    <row r="108" spans="2:6" ht="14.25" customHeight="1" x14ac:dyDescent="0.3">
      <c r="B108" s="212"/>
      <c r="C108" s="157" t="s">
        <v>748</v>
      </c>
      <c r="D108" s="156">
        <v>160</v>
      </c>
      <c r="E108" s="155">
        <v>298.82</v>
      </c>
      <c r="F108" s="211">
        <f t="shared" si="6"/>
        <v>298.82</v>
      </c>
    </row>
    <row r="109" spans="2:6" ht="14.25" customHeight="1" x14ac:dyDescent="0.3">
      <c r="B109" s="212"/>
      <c r="C109" s="157" t="s">
        <v>747</v>
      </c>
      <c r="D109" s="156" t="s">
        <v>746</v>
      </c>
      <c r="E109" s="155">
        <v>469.36</v>
      </c>
      <c r="F109" s="211">
        <f t="shared" si="6"/>
        <v>469.36</v>
      </c>
    </row>
    <row r="110" spans="2:6" ht="14.25" customHeight="1" thickBot="1" x14ac:dyDescent="0.35">
      <c r="B110" s="210"/>
      <c r="C110" s="59"/>
      <c r="D110" s="58"/>
      <c r="E110" s="223"/>
      <c r="F110" s="153"/>
    </row>
    <row r="111" spans="2:6" ht="14.25" customHeight="1" x14ac:dyDescent="0.3">
      <c r="B111" s="282"/>
      <c r="C111" s="104"/>
      <c r="D111" s="103"/>
      <c r="E111" s="325"/>
      <c r="F111" s="324"/>
    </row>
    <row r="112" spans="2:6" ht="14.25" customHeight="1" thickBot="1" x14ac:dyDescent="0.35"/>
    <row r="113" spans="2:6" ht="14.25" customHeight="1" x14ac:dyDescent="0.3">
      <c r="B113" s="129"/>
      <c r="C113" s="319"/>
      <c r="D113" s="319"/>
      <c r="E113" s="318"/>
      <c r="F113" s="317"/>
    </row>
    <row r="114" spans="2:6" ht="14.25" customHeight="1" x14ac:dyDescent="0.3">
      <c r="B114" s="217"/>
      <c r="C114" s="167" t="s">
        <v>745</v>
      </c>
      <c r="D114" s="166">
        <v>75</v>
      </c>
      <c r="E114" s="216">
        <v>52.11482797979081</v>
      </c>
      <c r="F114" s="215">
        <f t="shared" ref="F114:F123" si="7">E114*(100-$F$5)/100</f>
        <v>52.11482797979081</v>
      </c>
    </row>
    <row r="115" spans="2:6" ht="14.25" customHeight="1" x14ac:dyDescent="0.3">
      <c r="B115" s="214" t="s">
        <v>744</v>
      </c>
      <c r="C115" s="157" t="s">
        <v>743</v>
      </c>
      <c r="D115" s="156">
        <v>90</v>
      </c>
      <c r="E115" s="155">
        <v>60.08218331269665</v>
      </c>
      <c r="F115" s="211">
        <f t="shared" si="7"/>
        <v>60.08218331269665</v>
      </c>
    </row>
    <row r="116" spans="2:6" ht="14.25" customHeight="1" x14ac:dyDescent="0.3">
      <c r="B116" s="323"/>
      <c r="C116" s="157" t="s">
        <v>742</v>
      </c>
      <c r="D116" s="156">
        <v>110</v>
      </c>
      <c r="E116" s="155">
        <v>72.464285910290982</v>
      </c>
      <c r="F116" s="211">
        <f t="shared" si="7"/>
        <v>72.464285910290982</v>
      </c>
    </row>
    <row r="117" spans="2:6" ht="14.25" customHeight="1" x14ac:dyDescent="0.3">
      <c r="B117" s="322"/>
      <c r="C117" s="157" t="s">
        <v>741</v>
      </c>
      <c r="D117" s="156">
        <v>125</v>
      </c>
      <c r="E117" s="155">
        <v>84.742337225552603</v>
      </c>
      <c r="F117" s="211">
        <f t="shared" si="7"/>
        <v>84.742337225552603</v>
      </c>
    </row>
    <row r="118" spans="2:6" ht="14.25" customHeight="1" x14ac:dyDescent="0.3">
      <c r="B118" s="321"/>
      <c r="C118" s="157" t="s">
        <v>740</v>
      </c>
      <c r="D118" s="156">
        <v>140</v>
      </c>
      <c r="E118" s="155">
        <v>94.731260329494219</v>
      </c>
      <c r="F118" s="211">
        <f t="shared" si="7"/>
        <v>94.731260329494219</v>
      </c>
    </row>
    <row r="119" spans="2:6" ht="14.25" customHeight="1" x14ac:dyDescent="0.3">
      <c r="B119" s="320"/>
      <c r="C119" s="157" t="s">
        <v>739</v>
      </c>
      <c r="D119" s="156">
        <v>160</v>
      </c>
      <c r="E119" s="155">
        <v>103.12968526063564</v>
      </c>
      <c r="F119" s="211">
        <f t="shared" si="7"/>
        <v>103.12968526063564</v>
      </c>
    </row>
    <row r="120" spans="2:6" ht="14.25" customHeight="1" x14ac:dyDescent="0.3">
      <c r="B120" s="320"/>
      <c r="C120" s="157" t="s">
        <v>738</v>
      </c>
      <c r="D120" s="156">
        <v>200</v>
      </c>
      <c r="E120" s="155">
        <v>123.52373659784986</v>
      </c>
      <c r="F120" s="211">
        <f t="shared" si="7"/>
        <v>123.52373659784986</v>
      </c>
    </row>
    <row r="121" spans="2:6" ht="14.25" customHeight="1" x14ac:dyDescent="0.3">
      <c r="B121" s="320"/>
      <c r="C121" s="157" t="s">
        <v>737</v>
      </c>
      <c r="D121" s="156">
        <v>225</v>
      </c>
      <c r="E121" s="155">
        <v>147.73795644356559</v>
      </c>
      <c r="F121" s="211">
        <f t="shared" si="7"/>
        <v>147.73795644356559</v>
      </c>
    </row>
    <row r="122" spans="2:6" ht="14.25" customHeight="1" x14ac:dyDescent="0.3">
      <c r="B122" s="320"/>
      <c r="C122" s="157" t="s">
        <v>736</v>
      </c>
      <c r="D122" s="156">
        <v>250</v>
      </c>
      <c r="E122" s="155">
        <v>232.12354641540594</v>
      </c>
      <c r="F122" s="211">
        <f t="shared" si="7"/>
        <v>232.12354641540594</v>
      </c>
    </row>
    <row r="123" spans="2:6" ht="14.25" customHeight="1" x14ac:dyDescent="0.3">
      <c r="B123" s="212"/>
      <c r="C123" s="157" t="s">
        <v>735</v>
      </c>
      <c r="D123" s="156">
        <v>315</v>
      </c>
      <c r="E123" s="155">
        <v>395.08851600000003</v>
      </c>
      <c r="F123" s="211">
        <f t="shared" si="7"/>
        <v>395.08851600000003</v>
      </c>
    </row>
    <row r="124" spans="2:6" ht="14.25" customHeight="1" thickBot="1" x14ac:dyDescent="0.35">
      <c r="B124" s="210"/>
      <c r="C124" s="59"/>
      <c r="D124" s="58"/>
      <c r="E124" s="57"/>
      <c r="F124" s="56"/>
    </row>
    <row r="125" spans="2:6" ht="14.25" customHeight="1" thickBot="1" x14ac:dyDescent="0.35"/>
    <row r="126" spans="2:6" ht="14.25" customHeight="1" x14ac:dyDescent="0.3">
      <c r="B126" s="129"/>
      <c r="C126" s="319"/>
      <c r="D126" s="319"/>
      <c r="E126" s="318"/>
      <c r="F126" s="317"/>
    </row>
    <row r="127" spans="2:6" ht="14.25" customHeight="1" x14ac:dyDescent="0.3">
      <c r="B127" s="214" t="s">
        <v>734</v>
      </c>
      <c r="C127" s="245" t="s">
        <v>733</v>
      </c>
      <c r="D127" s="244">
        <v>50</v>
      </c>
      <c r="E127" s="243">
        <v>33.05492627142857</v>
      </c>
      <c r="F127" s="242">
        <f>E127*(100-$F$5)/100</f>
        <v>33.05492627142857</v>
      </c>
    </row>
    <row r="128" spans="2:6" ht="14.25" customHeight="1" x14ac:dyDescent="0.3">
      <c r="B128" s="214"/>
      <c r="C128" s="245" t="s">
        <v>732</v>
      </c>
      <c r="D128" s="244">
        <v>63</v>
      </c>
      <c r="E128" s="243">
        <v>47.256917207142862</v>
      </c>
      <c r="F128" s="242">
        <f>E128*(100-$F$5)/100</f>
        <v>47.256917207142862</v>
      </c>
    </row>
    <row r="129" spans="2:6" ht="14.25" customHeight="1" x14ac:dyDescent="0.3">
      <c r="B129" s="212"/>
      <c r="C129" s="239" t="s">
        <v>731</v>
      </c>
      <c r="D129" s="238">
        <v>90</v>
      </c>
      <c r="E129" s="237">
        <v>166.68652519285715</v>
      </c>
      <c r="F129" s="236">
        <f>E129*(100-$F$5)/100</f>
        <v>166.68652519285715</v>
      </c>
    </row>
    <row r="130" spans="2:6" ht="14.25" customHeight="1" x14ac:dyDescent="0.3">
      <c r="B130" s="212"/>
      <c r="C130" s="239" t="s">
        <v>730</v>
      </c>
      <c r="D130" s="238">
        <v>110</v>
      </c>
      <c r="E130" s="237">
        <v>178.97830682142859</v>
      </c>
      <c r="F130" s="236">
        <f>E130*(100-$F$5)/100</f>
        <v>178.97830682142859</v>
      </c>
    </row>
    <row r="131" spans="2:6" ht="14.25" customHeight="1" x14ac:dyDescent="0.3">
      <c r="B131" s="128"/>
      <c r="C131" s="316"/>
      <c r="D131" s="316"/>
      <c r="E131" s="315"/>
      <c r="F131" s="314"/>
    </row>
    <row r="132" spans="2:6" ht="14.25" customHeight="1" thickBot="1" x14ac:dyDescent="0.35">
      <c r="B132" s="126"/>
      <c r="C132" s="313"/>
      <c r="D132" s="313"/>
      <c r="E132" s="312"/>
      <c r="F132" s="311"/>
    </row>
  </sheetData>
  <mergeCells count="6">
    <mergeCell ref="B2:F2"/>
    <mergeCell ref="B3:B5"/>
    <mergeCell ref="C3:C5"/>
    <mergeCell ref="D3:D5"/>
    <mergeCell ref="E3:E5"/>
    <mergeCell ref="F3:F4"/>
  </mergeCells>
  <printOptions horizontalCentered="1"/>
  <pageMargins left="0.59055118110236227" right="0.39370078740157483" top="0" bottom="1.1811023622047245" header="0" footer="0"/>
  <pageSetup scale="85" orientation="portrait" r:id="rId1"/>
  <headerFooter>
    <oddFooter>&amp;L&amp;"-,Obyčejné"
&amp;"-,Tučné"CLEVELINGS s.r.o.&amp;"-,Obyčejné"
Míškovice 238
768 52 Míškovice
Czech Republic&amp;C&amp;G&amp;R
&amp;"-,Obyčejné"Tel.:  +420 573 033 029
sales@clevelings.cz
www.clevelings.cz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</vt:i4>
      </vt:variant>
    </vt:vector>
  </HeadingPairs>
  <TitlesOfParts>
    <vt:vector size="8" baseType="lpstr">
      <vt:lpstr>10. PVC PRESSURE FITTINGS</vt:lpstr>
      <vt:lpstr>11. PVC PRESSURE VALVES</vt:lpstr>
      <vt:lpstr>12. PVC-U CHECK VALVES</vt:lpstr>
      <vt:lpstr>'10. PVC PRESSURE FITTINGS'!Názvy_tisku</vt:lpstr>
      <vt:lpstr>'11. PVC PRESSURE VALVES'!Názvy_tisku</vt:lpstr>
      <vt:lpstr>'12. PVC-U CHECK VALVES'!Názvy_tisku</vt:lpstr>
      <vt:lpstr>'11. PVC PRESSURE VALVES'!tlak_ventily</vt:lpstr>
      <vt:lpstr>'10. PVC PRESSURE FITTINGS'!tvarovky_tlak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Randis</dc:creator>
  <cp:lastModifiedBy>Tomáš Randis</cp:lastModifiedBy>
  <dcterms:created xsi:type="dcterms:W3CDTF">2023-09-25T12:59:58Z</dcterms:created>
  <dcterms:modified xsi:type="dcterms:W3CDTF">2023-10-06T09:06:19Z</dcterms:modified>
</cp:coreProperties>
</file>