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p SVERNE SPOJKY\"/>
    </mc:Choice>
  </mc:AlternateContent>
  <xr:revisionPtr revIDLastSave="0" documentId="13_ncr:1_{B6D9F18F-60AD-4C67-9C02-34A6C92F8408}" xr6:coauthVersionLast="47" xr6:coauthVersionMax="47" xr10:uidLastSave="{00000000-0000-0000-0000-000000000000}"/>
  <bookViews>
    <workbookView xWindow="-108" yWindow="-108" windowWidth="23256" windowHeight="12456" xr2:uid="{8CF6392B-0486-495A-A257-F31E954DAEE2}"/>
  </bookViews>
  <sheets>
    <sheet name="06. PP SVĚRNÉ SPOJKY" sheetId="1" r:id="rId1"/>
    <sheet name="07. PP SVĚRNÉ VENTILY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">#REF!</definedName>
    <definedName name="elektrorvarovky">#REF!</definedName>
    <definedName name="ES">#REF!</definedName>
    <definedName name="euro">#REF!</definedName>
    <definedName name="eurostandart">#REF!</definedName>
    <definedName name="HIDROTUBO___PVC_flexible_hose">'[1]14. FLEXIBILNÍ HADICE'!#REF!</definedName>
    <definedName name="Check_valve___Solvent_cement">[2]List5!$B$4</definedName>
    <definedName name="Inlets">#REF!</definedName>
    <definedName name="_xlnm.Print_Titles" localSheetId="0">'06. PP SVĚRNÉ SPOJKY'!$3:$5</definedName>
    <definedName name="_xlnm.Print_Titles" localSheetId="1">'07. PP SVĚRNÉ VENTILY'!$3:$5</definedName>
    <definedName name="pomoc">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>'[4]04. PŘÍRUBY'!$B$3</definedName>
    <definedName name="PVC">'[1]14. FLEXIBILNÍ HADICE'!#REF!</definedName>
    <definedName name="stroje_taveni">#REF!</definedName>
    <definedName name="tlak_ventily">'[5]11. PVC TLAKOVÉ VENTILY'!$B$3</definedName>
    <definedName name="tupo">#REF!</definedName>
    <definedName name="tvarovky_na_tupo">'[4]02. TVAROVKY NA TUPO'!$B$3</definedName>
    <definedName name="tvarovky_tlak">'[5]10. PVC TLAKOVÉ TVAROVKY'!$B$3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8" i="2" s="1"/>
  <c r="G9" i="2"/>
  <c r="G10" i="2"/>
  <c r="G11" i="2"/>
  <c r="G13" i="2"/>
  <c r="G14" i="2"/>
  <c r="G18" i="2"/>
  <c r="G19" i="2"/>
  <c r="G20" i="2"/>
  <c r="G21" i="2"/>
  <c r="G22" i="2"/>
  <c r="G23" i="2"/>
  <c r="G24" i="2"/>
  <c r="G28" i="2"/>
  <c r="G29" i="2"/>
  <c r="G30" i="2"/>
  <c r="G31" i="2"/>
  <c r="G32" i="2"/>
  <c r="G33" i="2"/>
  <c r="G34" i="2"/>
  <c r="G38" i="2"/>
  <c r="G39" i="2"/>
  <c r="G40" i="2"/>
  <c r="G41" i="2"/>
  <c r="G42" i="2"/>
  <c r="G43" i="2"/>
  <c r="G47" i="2"/>
  <c r="G48" i="2"/>
  <c r="G49" i="2"/>
  <c r="G50" i="2"/>
  <c r="G51" i="2"/>
  <c r="G52" i="2"/>
  <c r="G60" i="2"/>
  <c r="G61" i="2"/>
  <c r="G62" i="2"/>
  <c r="G63" i="2"/>
  <c r="G64" i="2"/>
  <c r="G65" i="2"/>
  <c r="G69" i="2"/>
  <c r="G70" i="2"/>
  <c r="G71" i="2"/>
  <c r="G72" i="2"/>
  <c r="G73" i="2"/>
  <c r="G74" i="2"/>
  <c r="G78" i="2"/>
  <c r="G79" i="2"/>
  <c r="G80" i="2"/>
  <c r="G81" i="2"/>
  <c r="G82" i="2"/>
  <c r="G83" i="2"/>
  <c r="G87" i="2"/>
  <c r="G88" i="2"/>
  <c r="G89" i="2"/>
  <c r="G90" i="2"/>
  <c r="G91" i="2"/>
  <c r="G92" i="2"/>
  <c r="G96" i="2"/>
  <c r="G97" i="2"/>
  <c r="G98" i="2"/>
  <c r="G99" i="2"/>
  <c r="G100" i="2"/>
  <c r="G101" i="2"/>
  <c r="G105" i="2"/>
  <c r="G106" i="2"/>
  <c r="G107" i="2"/>
  <c r="G108" i="2"/>
  <c r="G109" i="2"/>
  <c r="G110" i="2"/>
  <c r="G116" i="2"/>
  <c r="G117" i="2"/>
  <c r="G118" i="2"/>
  <c r="G119" i="2"/>
  <c r="G120" i="2"/>
  <c r="G121" i="2"/>
  <c r="G125" i="2"/>
  <c r="G126" i="2"/>
  <c r="G127" i="2"/>
  <c r="G128" i="2"/>
  <c r="G129" i="2"/>
  <c r="G130" i="2"/>
  <c r="G134" i="2"/>
  <c r="G135" i="2"/>
  <c r="G136" i="2"/>
  <c r="G137" i="2"/>
  <c r="G138" i="2"/>
  <c r="G139" i="2"/>
  <c r="G5" i="1"/>
  <c r="G8" i="1" s="1"/>
  <c r="G9" i="1"/>
  <c r="G10" i="1"/>
  <c r="G11" i="1"/>
  <c r="G12" i="1"/>
  <c r="G13" i="1"/>
  <c r="G14" i="1"/>
  <c r="G15" i="1"/>
  <c r="G16" i="1"/>
  <c r="G17" i="1"/>
  <c r="G21" i="1"/>
  <c r="G22" i="1"/>
  <c r="G23" i="1"/>
  <c r="G24" i="1"/>
  <c r="G25" i="1"/>
  <c r="G26" i="1"/>
  <c r="G27" i="1"/>
  <c r="G28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20" i="1"/>
  <c r="G124" i="1"/>
  <c r="G125" i="1"/>
  <c r="G126" i="1"/>
  <c r="G127" i="1"/>
  <c r="G128" i="1"/>
  <c r="G129" i="1"/>
  <c r="G130" i="1"/>
  <c r="G131" i="1"/>
  <c r="G132" i="1"/>
  <c r="G133" i="1"/>
  <c r="G137" i="1"/>
  <c r="G138" i="1"/>
  <c r="G139" i="1"/>
  <c r="G140" i="1"/>
  <c r="G141" i="1"/>
  <c r="G142" i="1"/>
  <c r="G143" i="1"/>
  <c r="G144" i="1"/>
  <c r="G145" i="1"/>
  <c r="G146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4" i="1"/>
  <c r="G195" i="1"/>
  <c r="G196" i="1"/>
  <c r="G197" i="1"/>
  <c r="G198" i="1"/>
  <c r="G199" i="1"/>
  <c r="G200" i="1"/>
  <c r="G201" i="1"/>
  <c r="G202" i="1"/>
  <c r="G203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72" i="1"/>
  <c r="G273" i="1"/>
  <c r="G278" i="1"/>
  <c r="G279" i="1"/>
  <c r="G280" i="1"/>
  <c r="G286" i="1"/>
  <c r="G287" i="1"/>
  <c r="G288" i="1"/>
  <c r="G289" i="1"/>
  <c r="G290" i="1"/>
  <c r="G291" i="1"/>
  <c r="G292" i="1"/>
  <c r="G293" i="1"/>
  <c r="G294" i="1"/>
  <c r="G298" i="1"/>
  <c r="G299" i="1"/>
  <c r="G300" i="1"/>
  <c r="G301" i="1"/>
  <c r="G302" i="1"/>
  <c r="G304" i="1"/>
  <c r="G305" i="1"/>
  <c r="G306" i="1"/>
  <c r="G307" i="1"/>
  <c r="G308" i="1"/>
  <c r="G309" i="1"/>
  <c r="G312" i="1"/>
  <c r="G377" i="1" s="1"/>
  <c r="G371" i="1"/>
  <c r="G12" i="2" l="1"/>
  <c r="G383" i="1"/>
</calcChain>
</file>

<file path=xl/sharedStrings.xml><?xml version="1.0" encoding="utf-8"?>
<sst xmlns="http://schemas.openxmlformats.org/spreadsheetml/2006/main" count="690" uniqueCount="318">
  <si>
    <t>-</t>
  </si>
  <si>
    <t>20 - 63 mm</t>
  </si>
  <si>
    <t>ODHROTOVAČ (kaskádový)</t>
  </si>
  <si>
    <t>16 - 63 mm</t>
  </si>
  <si>
    <t>ODHROTOVAČ</t>
  </si>
  <si>
    <t>MONTÁŽNÍ KLÍČ</t>
  </si>
  <si>
    <t>na dotaz</t>
  </si>
  <si>
    <t>P384M00110</t>
  </si>
  <si>
    <t>P384M00090</t>
  </si>
  <si>
    <t>P384M00075</t>
  </si>
  <si>
    <t>P384M00063</t>
  </si>
  <si>
    <t>P384M00050</t>
  </si>
  <si>
    <t>P384M00040</t>
  </si>
  <si>
    <t>P384M00032</t>
  </si>
  <si>
    <t>P384M00025</t>
  </si>
  <si>
    <t>P384M00020</t>
  </si>
  <si>
    <t>P Ř E V L E Č N Á   M A T I C E</t>
  </si>
  <si>
    <t>P384M00016</t>
  </si>
  <si>
    <t>R O Z P Ě R N Ý   K R O U Ž E K</t>
  </si>
  <si>
    <t>S V Ě R N Ý   K R O U Ž E K</t>
  </si>
  <si>
    <t>O   K R O U Ž E K  ( E P D M  )</t>
  </si>
  <si>
    <t>N Á H R A D N Í   D Í L Y   A   N Á Ř A D Í</t>
  </si>
  <si>
    <t>27-34 mm x 32 mm</t>
  </si>
  <si>
    <t>321D03432</t>
  </si>
  <si>
    <t>27-34 mm x 25 mm</t>
  </si>
  <si>
    <t>321D03425</t>
  </si>
  <si>
    <t>20-27 mm x 32 mm</t>
  </si>
  <si>
    <t>321D02732</t>
  </si>
  <si>
    <t>20-27 mm x 25 mm</t>
  </si>
  <si>
    <t>321D02725</t>
  </si>
  <si>
    <t>15-22 mm x 25 mm</t>
  </si>
  <si>
    <t>321D02225</t>
  </si>
  <si>
    <t>PE  x  CU, FE, PVC, ABS, nerez</t>
  </si>
  <si>
    <t>15-22 mm x 20 mm</t>
  </si>
  <si>
    <t>321D02220</t>
  </si>
  <si>
    <t>GLOBÁLNÍ SPOJKY</t>
  </si>
  <si>
    <t>150/10</t>
  </si>
  <si>
    <t>32 mm x 28 mm</t>
  </si>
  <si>
    <t>321C03228</t>
  </si>
  <si>
    <t>160/10</t>
  </si>
  <si>
    <t>32 mm x 22 mm</t>
  </si>
  <si>
    <t>321C03222</t>
  </si>
  <si>
    <t>260/10</t>
  </si>
  <si>
    <t>25 mm x 22 mm</t>
  </si>
  <si>
    <t>321C02522</t>
  </si>
  <si>
    <t>300/10</t>
  </si>
  <si>
    <t>25 mm x 15 mm</t>
  </si>
  <si>
    <t>321C02515</t>
  </si>
  <si>
    <t>PE  x  CU, PB, PEX</t>
  </si>
  <si>
    <t>400/20</t>
  </si>
  <si>
    <t>20 mm x 15 mm</t>
  </si>
  <si>
    <t>321C02015</t>
  </si>
  <si>
    <t xml:space="preserve">UNIVERZÁLNÍ SPOJKY </t>
  </si>
  <si>
    <t>110 - 100</t>
  </si>
  <si>
    <t>27116110A</t>
  </si>
  <si>
    <t>90 - 100</t>
  </si>
  <si>
    <t>27116100A</t>
  </si>
  <si>
    <t>90 - 80</t>
  </si>
  <si>
    <t>27116090A</t>
  </si>
  <si>
    <t>75 - 80</t>
  </si>
  <si>
    <t>27116080A</t>
  </si>
  <si>
    <t>75 - 65</t>
  </si>
  <si>
    <t>27116075A</t>
  </si>
  <si>
    <t>63 - 65</t>
  </si>
  <si>
    <t>27116065A</t>
  </si>
  <si>
    <t>63 - 50</t>
  </si>
  <si>
    <t>27116063A</t>
  </si>
  <si>
    <t>50 - 50</t>
  </si>
  <si>
    <t>27116051A</t>
  </si>
  <si>
    <t>50 - 40</t>
  </si>
  <si>
    <t>27116050A</t>
  </si>
  <si>
    <t>P Ř Í R U B O V Á   S P O J K A</t>
  </si>
  <si>
    <t>140/10</t>
  </si>
  <si>
    <t>32 x 3/4</t>
  </si>
  <si>
    <t>240/10</t>
  </si>
  <si>
    <t>32 x 1/2</t>
  </si>
  <si>
    <t>25 x 1/2</t>
  </si>
  <si>
    <t>K O L E N O   90°  S   O D B O Č K O U</t>
  </si>
  <si>
    <t>25 x 3/4</t>
  </si>
  <si>
    <t>21216025A</t>
  </si>
  <si>
    <t>20 x 1/2</t>
  </si>
  <si>
    <t>21216020A</t>
  </si>
  <si>
    <t>16 x 1/2</t>
  </si>
  <si>
    <t>21216016A</t>
  </si>
  <si>
    <t>N Á S T Ě N K A</t>
  </si>
  <si>
    <t>110 x 90</t>
  </si>
  <si>
    <t>90 x 75</t>
  </si>
  <si>
    <t>75 x 63</t>
  </si>
  <si>
    <t>63 x 50</t>
  </si>
  <si>
    <t>63 x 40</t>
  </si>
  <si>
    <t>63 x 32</t>
  </si>
  <si>
    <t>63 x 25</t>
  </si>
  <si>
    <t>50 x 40</t>
  </si>
  <si>
    <t>40 x 32</t>
  </si>
  <si>
    <t>32 x 25</t>
  </si>
  <si>
    <t>120/10</t>
  </si>
  <si>
    <t>25 x 20</t>
  </si>
  <si>
    <t>REDUKOVANÝ</t>
  </si>
  <si>
    <t>25 x 16</t>
  </si>
  <si>
    <t>T - K U S  90°</t>
  </si>
  <si>
    <t>20 x 16</t>
  </si>
  <si>
    <t>110 x 4</t>
  </si>
  <si>
    <t>90 x 3</t>
  </si>
  <si>
    <t>75 x 3</t>
  </si>
  <si>
    <t>75 x 2 1/2</t>
  </si>
  <si>
    <t xml:space="preserve">75 x 2 </t>
  </si>
  <si>
    <t>63 x 2</t>
  </si>
  <si>
    <t>50 x 2</t>
  </si>
  <si>
    <t>50 x 1 1/2</t>
  </si>
  <si>
    <t>40 x 1 1/2</t>
  </si>
  <si>
    <t>40 x 1 1/4</t>
  </si>
  <si>
    <t>40 x 1</t>
  </si>
  <si>
    <t>32 x 1</t>
  </si>
  <si>
    <t>25 x 1</t>
  </si>
  <si>
    <t>150/15</t>
  </si>
  <si>
    <t>20 x 1</t>
  </si>
  <si>
    <t>180/15</t>
  </si>
  <si>
    <t>20 x 3/4</t>
  </si>
  <si>
    <t>S VNĚJŠÍM ZÁVITEM</t>
  </si>
  <si>
    <t>320/20</t>
  </si>
  <si>
    <t>16 x 3/4</t>
  </si>
  <si>
    <t>63 x 2 1/2</t>
  </si>
  <si>
    <t>225/15</t>
  </si>
  <si>
    <t>S VNITŘNÍM ZÁVITEM</t>
  </si>
  <si>
    <t>110/10</t>
  </si>
  <si>
    <t>260/20</t>
  </si>
  <si>
    <t>180/10</t>
  </si>
  <si>
    <t>375/25</t>
  </si>
  <si>
    <t>K O L E N O   90°</t>
  </si>
  <si>
    <t>100 x 4</t>
  </si>
  <si>
    <t>300/20</t>
  </si>
  <si>
    <t>360/20</t>
  </si>
  <si>
    <t>425/25</t>
  </si>
  <si>
    <t>600/25</t>
  </si>
  <si>
    <t>195/15</t>
  </si>
  <si>
    <t>240/20</t>
  </si>
  <si>
    <t>450/25</t>
  </si>
  <si>
    <t>220/10</t>
  </si>
  <si>
    <t>340/20</t>
  </si>
  <si>
    <t>500/20</t>
  </si>
  <si>
    <t>Z Á S L E P K A</t>
  </si>
  <si>
    <t>900/25</t>
  </si>
  <si>
    <t>110 x 3</t>
  </si>
  <si>
    <t>110 x 2</t>
  </si>
  <si>
    <t>90 x 4</t>
  </si>
  <si>
    <t>90 x 2 1/2</t>
  </si>
  <si>
    <t>90 x 2</t>
  </si>
  <si>
    <t>75 x 2</t>
  </si>
  <si>
    <t>63 x 1 1/2</t>
  </si>
  <si>
    <t>50 x 1 1/4</t>
  </si>
  <si>
    <t>50 x 1</t>
  </si>
  <si>
    <t>40 x 2</t>
  </si>
  <si>
    <t>32 x 1 1/2</t>
  </si>
  <si>
    <t>32 x 1 1/4</t>
  </si>
  <si>
    <t>500/25</t>
  </si>
  <si>
    <t>750/25</t>
  </si>
  <si>
    <t>S P O J K A</t>
  </si>
  <si>
    <t>16 x 3/8</t>
  </si>
  <si>
    <t>20 x 3/8</t>
  </si>
  <si>
    <t>110 x 75</t>
  </si>
  <si>
    <t>90 x 63</t>
  </si>
  <si>
    <t>50 x 32</t>
  </si>
  <si>
    <t>40 x 25</t>
  </si>
  <si>
    <t>32 x 20</t>
  </si>
  <si>
    <t>255/15</t>
  </si>
  <si>
    <t>REDUKOVANÁ</t>
  </si>
  <si>
    <t>P Ř Í M Á   S P O J K A</t>
  </si>
  <si>
    <t>110 x 110</t>
  </si>
  <si>
    <t>90 x 90</t>
  </si>
  <si>
    <t>75 x 75</t>
  </si>
  <si>
    <t>63 x 63</t>
  </si>
  <si>
    <t>50 x 50</t>
  </si>
  <si>
    <t>40 x 40</t>
  </si>
  <si>
    <t>(BEZ DORAZU)</t>
  </si>
  <si>
    <t>32 x 32</t>
  </si>
  <si>
    <t xml:space="preserve">O P R A V N Á   S P O J K A  </t>
  </si>
  <si>
    <t>25 x 25</t>
  </si>
  <si>
    <t>(S DORAZEM)</t>
  </si>
  <si>
    <t>315/15</t>
  </si>
  <si>
    <t>20 x 20</t>
  </si>
  <si>
    <t>525/25</t>
  </si>
  <si>
    <t>16 x 16</t>
  </si>
  <si>
    <t>R A B A T                    (%)</t>
  </si>
  <si>
    <t>C E N A                          ( EUR )</t>
  </si>
  <si>
    <r>
      <t xml:space="preserve">B A L E N Í    </t>
    </r>
    <r>
      <rPr>
        <sz val="8"/>
        <rFont val="Calibri"/>
        <family val="2"/>
        <charset val="238"/>
        <scheme val="minor"/>
      </rPr>
      <t>(box/sáček)</t>
    </r>
  </si>
  <si>
    <t xml:space="preserve">R O Z M Ě R               ( mm ) </t>
  </si>
  <si>
    <t>K Ó D</t>
  </si>
  <si>
    <t>N Á Z E V</t>
  </si>
  <si>
    <t xml:space="preserve">     0 6  &gt;  P L A S T O V É   S V Ě R N É   S P O J K Y   Z   PP  P R O   PE  P O T R U B Í</t>
  </si>
  <si>
    <t>V A R I A B I L I T A   P P   V E N T I L Ů</t>
  </si>
  <si>
    <t>63 x 2"</t>
  </si>
  <si>
    <t>25216063BM</t>
  </si>
  <si>
    <t>50 x 1 1/2"</t>
  </si>
  <si>
    <t>25216050BM</t>
  </si>
  <si>
    <t>40 x 1 1/4"</t>
  </si>
  <si>
    <t>25216040BM</t>
  </si>
  <si>
    <t>32 x 1"</t>
  </si>
  <si>
    <t>25216032BM</t>
  </si>
  <si>
    <t>25 x 3/4"</t>
  </si>
  <si>
    <t>25216025BM</t>
  </si>
  <si>
    <t>PE x  V N Ě J Š Í   Z Á V I T</t>
  </si>
  <si>
    <t>20 x 1/2"</t>
  </si>
  <si>
    <t>25216020BM</t>
  </si>
  <si>
    <t xml:space="preserve">PP  Z P Ě T N Ý  V E N T I L </t>
  </si>
  <si>
    <t>25216063BF</t>
  </si>
  <si>
    <t>25216050BF</t>
  </si>
  <si>
    <t>25216040BF</t>
  </si>
  <si>
    <t>25216032BF</t>
  </si>
  <si>
    <t>25216025BF</t>
  </si>
  <si>
    <t>PE x  V N I T Ř N Í   Z Á V I T</t>
  </si>
  <si>
    <t>25216020BF</t>
  </si>
  <si>
    <t>25216063B</t>
  </si>
  <si>
    <t>25216050B</t>
  </si>
  <si>
    <t>25216040B</t>
  </si>
  <si>
    <t>25216032B</t>
  </si>
  <si>
    <t>PE x PE</t>
  </si>
  <si>
    <t>25216020B</t>
  </si>
  <si>
    <t>241RM063</t>
  </si>
  <si>
    <t>241RM050</t>
  </si>
  <si>
    <t>241RM040</t>
  </si>
  <si>
    <t>241RM032</t>
  </si>
  <si>
    <t xml:space="preserve">V N Ě J Š Í   Z Á V I T </t>
  </si>
  <si>
    <t>241RM025</t>
  </si>
  <si>
    <t>K  PP / PVC  V E N T I L U</t>
  </si>
  <si>
    <t>241RM020</t>
  </si>
  <si>
    <t>PP  L E M O V Ý   N Á K R U Ž E K</t>
  </si>
  <si>
    <t>241RF063</t>
  </si>
  <si>
    <t>241RF050</t>
  </si>
  <si>
    <t>241RF040</t>
  </si>
  <si>
    <t>241RF032</t>
  </si>
  <si>
    <t>V N I T Ř N Í   Z Á V I T</t>
  </si>
  <si>
    <t>241RF025</t>
  </si>
  <si>
    <t>K  PP/PVC V E N T I L U</t>
  </si>
  <si>
    <t>241RF020</t>
  </si>
  <si>
    <t>249063PE</t>
  </si>
  <si>
    <t>249050PE</t>
  </si>
  <si>
    <t>249040PE</t>
  </si>
  <si>
    <t>249032PE</t>
  </si>
  <si>
    <t>249025PE</t>
  </si>
  <si>
    <t>249020PE</t>
  </si>
  <si>
    <t>PE  L E M O V Ý   N Á K R U Ž E K</t>
  </si>
  <si>
    <t>24417063PE</t>
  </si>
  <si>
    <t>24417050PE</t>
  </si>
  <si>
    <t>24417040PE</t>
  </si>
  <si>
    <t>24417032PE</t>
  </si>
  <si>
    <t>24417025PE</t>
  </si>
  <si>
    <t xml:space="preserve">S V A Ř O V Á N Í  PE  x   V N Ě J Š Í   Z Á V I T </t>
  </si>
  <si>
    <t>24417020PE</t>
  </si>
  <si>
    <t xml:space="preserve">P P  K U L O V Ý   V E N T I L </t>
  </si>
  <si>
    <t>25316063PPM</t>
  </si>
  <si>
    <t>25316050PPM</t>
  </si>
  <si>
    <t>25316040PPM</t>
  </si>
  <si>
    <t>25316032PPM</t>
  </si>
  <si>
    <t>25316025PPM</t>
  </si>
  <si>
    <t>25316020PPM</t>
  </si>
  <si>
    <t>P P  K U L O V Ý   V E N T I L   U N I B L O K</t>
  </si>
  <si>
    <t>24316063PP</t>
  </si>
  <si>
    <t>24316050PP</t>
  </si>
  <si>
    <t>24316040PP</t>
  </si>
  <si>
    <t>24316032PP</t>
  </si>
  <si>
    <t>24316025PP</t>
  </si>
  <si>
    <t>K E   S V A Ř O V Á N Í  PE - PE</t>
  </si>
  <si>
    <t>24316020PP</t>
  </si>
  <si>
    <t xml:space="preserve">PP  K U L O V Ý   V E N T I L </t>
  </si>
  <si>
    <t>2"</t>
  </si>
  <si>
    <t>24416063PPF</t>
  </si>
  <si>
    <t>1 1/2"</t>
  </si>
  <si>
    <t>24416050PPF</t>
  </si>
  <si>
    <t>1 1/4"</t>
  </si>
  <si>
    <t>24416040PPF</t>
  </si>
  <si>
    <t>1"</t>
  </si>
  <si>
    <t>24416032PPF</t>
  </si>
  <si>
    <t>3/4"</t>
  </si>
  <si>
    <t>24416025PPF</t>
  </si>
  <si>
    <t>V N I T Ř N Í   Z Á V I T   x   V N I T Ř N Í   Z Á V I T</t>
  </si>
  <si>
    <t>1/2"</t>
  </si>
  <si>
    <t>24416020PPF</t>
  </si>
  <si>
    <t>P P  K U L O V Ý   V E N T I L</t>
  </si>
  <si>
    <t>24416063COM</t>
  </si>
  <si>
    <t>24416050COM</t>
  </si>
  <si>
    <t>24416040COM</t>
  </si>
  <si>
    <t>24416032COM</t>
  </si>
  <si>
    <t>24416025COM</t>
  </si>
  <si>
    <t>24416020COM</t>
  </si>
  <si>
    <t xml:space="preserve">P P   K U L O V Ý   V E N T I L  C O M P A C T </t>
  </si>
  <si>
    <t>24716063CMA</t>
  </si>
  <si>
    <t>24716050CMA</t>
  </si>
  <si>
    <t>24716040CMA</t>
  </si>
  <si>
    <t>24716032CMA</t>
  </si>
  <si>
    <t>24716025CMA</t>
  </si>
  <si>
    <t>24716020CMA</t>
  </si>
  <si>
    <t xml:space="preserve">PE  x   V N Ě J Š Í   Z Á V I T </t>
  </si>
  <si>
    <t>16 x 1/2"</t>
  </si>
  <si>
    <t>24716016CMA</t>
  </si>
  <si>
    <t>K U L O V Ý   V E N T I L   U N I B L O K</t>
  </si>
  <si>
    <t>24616063CFA</t>
  </si>
  <si>
    <t>24616050CFA</t>
  </si>
  <si>
    <t>24616040CFA</t>
  </si>
  <si>
    <t>24616032CFA</t>
  </si>
  <si>
    <t>24616025CFA</t>
  </si>
  <si>
    <t>24616020CFA</t>
  </si>
  <si>
    <t xml:space="preserve">PE x V N I T Ř N Í   Z Á V I T </t>
  </si>
  <si>
    <t>24616016CFA</t>
  </si>
  <si>
    <t>K U L O V Ý   V E N T I L  U N I B L O K</t>
  </si>
  <si>
    <t>24116063CA</t>
  </si>
  <si>
    <t>24116050CA</t>
  </si>
  <si>
    <t>24116040CA</t>
  </si>
  <si>
    <t>24116032CA</t>
  </si>
  <si>
    <t>24116025CA</t>
  </si>
  <si>
    <t>24116020CA</t>
  </si>
  <si>
    <t>24116016CA</t>
  </si>
  <si>
    <t>R A B A T                        ( % )</t>
  </si>
  <si>
    <t>C E N A                       ( EUR )</t>
  </si>
  <si>
    <t>B A L E N Í             ( ks )</t>
  </si>
  <si>
    <t xml:space="preserve">R O Z M Ě R                 ( mm ) </t>
  </si>
  <si>
    <t xml:space="preserve">K Ó D </t>
  </si>
  <si>
    <t xml:space="preserve">N Á Z E V </t>
  </si>
  <si>
    <t xml:space="preserve">     0 7  &gt;  P L A S T O V É   S V Ě R N É   V E N T I L Y   Z  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</si>
</sst>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164" fontId="3" fillId="0" borderId="0" xfId="0" applyNumberFormat="1" applyFont="1"/>
    <xf numFmtId="16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64" fontId="3" fillId="2" borderId="1" xfId="1" applyNumberFormat="1" applyFont="1" applyFill="1" applyBorder="1"/>
    <xf numFmtId="165" fontId="4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2" borderId="2" xfId="1" applyFont="1" applyFill="1" applyBorder="1"/>
    <xf numFmtId="0" fontId="5" fillId="0" borderId="3" xfId="1" applyFont="1" applyBorder="1" applyAlignment="1">
      <alignment horizontal="left"/>
    </xf>
    <xf numFmtId="49" fontId="4" fillId="2" borderId="4" xfId="1" applyNumberFormat="1" applyFont="1" applyFill="1" applyBorder="1" applyAlignment="1">
      <alignment horizontal="center"/>
    </xf>
    <xf numFmtId="4" fontId="3" fillId="2" borderId="5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49" fontId="4" fillId="2" borderId="5" xfId="1" applyNumberFormat="1" applyFont="1" applyFill="1" applyBorder="1" applyAlignment="1">
      <alignment horizontal="center"/>
    </xf>
    <xf numFmtId="0" fontId="4" fillId="2" borderId="6" xfId="1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4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49" fontId="4" fillId="2" borderId="0" xfId="1" applyNumberFormat="1" applyFont="1" applyFill="1" applyAlignment="1">
      <alignment horizont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3" fillId="0" borderId="0" xfId="1" applyFont="1"/>
    <xf numFmtId="4" fontId="4" fillId="3" borderId="7" xfId="1" applyNumberFormat="1" applyFont="1" applyFill="1" applyBorder="1" applyAlignment="1">
      <alignment horizontal="center"/>
    </xf>
    <xf numFmtId="4" fontId="3" fillId="0" borderId="8" xfId="1" applyNumberFormat="1" applyFont="1" applyBorder="1" applyAlignment="1">
      <alignment horizontal="center"/>
    </xf>
    <xf numFmtId="164" fontId="3" fillId="0" borderId="0" xfId="1" applyNumberFormat="1" applyFont="1"/>
    <xf numFmtId="165" fontId="4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left"/>
    </xf>
    <xf numFmtId="0" fontId="5" fillId="2" borderId="3" xfId="1" applyFont="1" applyFill="1" applyBorder="1" applyAlignment="1">
      <alignment horizontal="left"/>
    </xf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5" fillId="2" borderId="3" xfId="0" applyFont="1" applyFill="1" applyBorder="1" applyAlignment="1">
      <alignment horizontal="left"/>
    </xf>
    <xf numFmtId="2" fontId="3" fillId="0" borderId="0" xfId="0" applyNumberFormat="1" applyFont="1"/>
    <xf numFmtId="4" fontId="4" fillId="4" borderId="7" xfId="0" applyNumberFormat="1" applyFont="1" applyFill="1" applyBorder="1" applyAlignment="1">
      <alignment horizontal="center"/>
    </xf>
    <xf numFmtId="4" fontId="3" fillId="4" borderId="8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49" fontId="4" fillId="4" borderId="12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4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164" fontId="3" fillId="0" borderId="1" xfId="0" applyNumberFormat="1" applyFont="1" applyBorder="1"/>
    <xf numFmtId="165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3" xfId="0" applyFont="1" applyBorder="1" applyAlignment="1">
      <alignment horizontal="left"/>
    </xf>
    <xf numFmtId="4" fontId="4" fillId="3" borderId="1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4" fontId="3" fillId="2" borderId="9" xfId="0" applyNumberFormat="1" applyFont="1" applyFill="1" applyBorder="1"/>
    <xf numFmtId="4" fontId="4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/>
    <xf numFmtId="0" fontId="5" fillId="2" borderId="1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8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11" fillId="2" borderId="6" xfId="0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2" fillId="4" borderId="18" xfId="2" applyNumberFormat="1" applyFont="1" applyFill="1" applyBorder="1" applyAlignment="1">
      <alignment horizontal="center"/>
    </xf>
    <xf numFmtId="165" fontId="3" fillId="0" borderId="0" xfId="0" applyNumberFormat="1" applyFont="1"/>
    <xf numFmtId="165" fontId="3" fillId="2" borderId="1" xfId="0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165" fontId="3" fillId="2" borderId="4" xfId="0" applyNumberFormat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165" fontId="3" fillId="2" borderId="9" xfId="0" applyNumberFormat="1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165" fontId="3" fillId="2" borderId="0" xfId="0" applyNumberFormat="1" applyFont="1" applyFill="1"/>
    <xf numFmtId="49" fontId="4" fillId="2" borderId="1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0" fillId="0" borderId="6" xfId="0" applyBorder="1"/>
    <xf numFmtId="0" fontId="4" fillId="2" borderId="11" xfId="0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3" fillId="0" borderId="6" xfId="0" applyFont="1" applyBorder="1"/>
    <xf numFmtId="165" fontId="4" fillId="2" borderId="10" xfId="0" applyNumberFormat="1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left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165" fontId="3" fillId="4" borderId="0" xfId="0" applyNumberFormat="1" applyFont="1" applyFill="1" applyAlignment="1">
      <alignment horizontal="center" vertical="center" wrapText="1"/>
    </xf>
    <xf numFmtId="165" fontId="3" fillId="4" borderId="8" xfId="0" applyNumberFormat="1" applyFont="1" applyFill="1" applyBorder="1" applyAlignment="1">
      <alignment horizontal="center" vertical="center" wrapText="1"/>
    </xf>
    <xf numFmtId="165" fontId="3" fillId="4" borderId="22" xfId="0" applyNumberFormat="1" applyFont="1" applyFill="1" applyBorder="1" applyAlignment="1">
      <alignment horizontal="center" vertical="center" wrapText="1"/>
    </xf>
    <xf numFmtId="165" fontId="3" fillId="4" borderId="20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/>
    </xf>
  </cellXfs>
  <cellStyles count="3">
    <cellStyle name="Normální" xfId="0" builtinId="0"/>
    <cellStyle name="Normální 6" xfId="1" xr:uid="{A193A8B9-8317-480A-9AEA-95E9A29BE522}"/>
    <cellStyle name="procent 2" xfId="2" xr:uid="{8B328BE7-E8C7-4F5A-8C26-22A058F663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pn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pn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pn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5.jpeg"/><Relationship Id="rId13" Type="http://schemas.openxmlformats.org/officeDocument/2006/relationships/image" Target="../media/image40.jpeg"/><Relationship Id="rId18" Type="http://schemas.openxmlformats.org/officeDocument/2006/relationships/image" Target="../media/image45.jpeg"/><Relationship Id="rId26" Type="http://schemas.openxmlformats.org/officeDocument/2006/relationships/image" Target="../media/image52.png"/><Relationship Id="rId3" Type="http://schemas.openxmlformats.org/officeDocument/2006/relationships/image" Target="../media/image30.png"/><Relationship Id="rId21" Type="http://schemas.openxmlformats.org/officeDocument/2006/relationships/image" Target="../media/image48.jpeg"/><Relationship Id="rId7" Type="http://schemas.openxmlformats.org/officeDocument/2006/relationships/image" Target="../media/image34.png"/><Relationship Id="rId12" Type="http://schemas.openxmlformats.org/officeDocument/2006/relationships/image" Target="../media/image39.png"/><Relationship Id="rId17" Type="http://schemas.openxmlformats.org/officeDocument/2006/relationships/image" Target="../media/image44.jpeg"/><Relationship Id="rId25" Type="http://schemas.openxmlformats.org/officeDocument/2006/relationships/image" Target="../media/image51.jpeg"/><Relationship Id="rId2" Type="http://schemas.openxmlformats.org/officeDocument/2006/relationships/image" Target="../media/image29.jpeg"/><Relationship Id="rId16" Type="http://schemas.openxmlformats.org/officeDocument/2006/relationships/image" Target="../media/image43.jpeg"/><Relationship Id="rId20" Type="http://schemas.openxmlformats.org/officeDocument/2006/relationships/image" Target="../media/image47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33.jpeg"/><Relationship Id="rId11" Type="http://schemas.openxmlformats.org/officeDocument/2006/relationships/image" Target="../media/image38.png"/><Relationship Id="rId24" Type="http://schemas.openxmlformats.org/officeDocument/2006/relationships/image" Target="../media/image50.png"/><Relationship Id="rId5" Type="http://schemas.openxmlformats.org/officeDocument/2006/relationships/image" Target="../media/image32.jpeg"/><Relationship Id="rId15" Type="http://schemas.openxmlformats.org/officeDocument/2006/relationships/image" Target="../media/image42.jpeg"/><Relationship Id="rId23" Type="http://schemas.openxmlformats.org/officeDocument/2006/relationships/image" Target="cid:83638B5A-6E2D-4697-9BDB-BED30825067C" TargetMode="External"/><Relationship Id="rId10" Type="http://schemas.openxmlformats.org/officeDocument/2006/relationships/image" Target="../media/image37.jpeg"/><Relationship Id="rId19" Type="http://schemas.openxmlformats.org/officeDocument/2006/relationships/image" Target="../media/image46.jpeg"/><Relationship Id="rId4" Type="http://schemas.openxmlformats.org/officeDocument/2006/relationships/image" Target="../media/image31.png"/><Relationship Id="rId9" Type="http://schemas.openxmlformats.org/officeDocument/2006/relationships/image" Target="../media/image36.png"/><Relationship Id="rId14" Type="http://schemas.openxmlformats.org/officeDocument/2006/relationships/image" Target="../media/image41.jpeg"/><Relationship Id="rId22" Type="http://schemas.openxmlformats.org/officeDocument/2006/relationships/image" Target="../media/image49.png"/><Relationship Id="rId27" Type="http://schemas.openxmlformats.org/officeDocument/2006/relationships/image" Target="../media/image5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18302</xdr:colOff>
      <xdr:row>2</xdr:row>
      <xdr:rowOff>20338</xdr:rowOff>
    </xdr:from>
    <xdr:ext cx="500514" cy="488624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503FCD-6ABA-47D6-BC61-96A9A6E57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051312" y="359428"/>
          <a:ext cx="500514" cy="4886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617538</xdr:colOff>
      <xdr:row>10</xdr:row>
      <xdr:rowOff>128587</xdr:rowOff>
    </xdr:from>
    <xdr:ext cx="1260000" cy="992998"/>
    <xdr:pic>
      <xdr:nvPicPr>
        <xdr:cNvPr id="3" name="Obrázek 2">
          <a:extLst>
            <a:ext uri="{FF2B5EF4-FFF2-40B4-BE49-F238E27FC236}">
              <a16:creationId xmlns:a16="http://schemas.microsoft.com/office/drawing/2014/main" id="{29C8071E-5C28-40FA-94B3-C27599C55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8093" y="1846897"/>
          <a:ext cx="1260000" cy="992998"/>
        </a:xfrm>
        <a:prstGeom prst="rect">
          <a:avLst/>
        </a:prstGeom>
      </xdr:spPr>
    </xdr:pic>
    <xdr:clientData/>
  </xdr:oneCellAnchor>
  <xdr:oneCellAnchor>
    <xdr:from>
      <xdr:col>1</xdr:col>
      <xdr:colOff>365387</xdr:colOff>
      <xdr:row>23</xdr:row>
      <xdr:rowOff>80963</xdr:rowOff>
    </xdr:from>
    <xdr:ext cx="765289" cy="434345"/>
    <xdr:pic>
      <xdr:nvPicPr>
        <xdr:cNvPr id="4" name="Obrázek 3">
          <a:extLst>
            <a:ext uri="{FF2B5EF4-FFF2-40B4-BE49-F238E27FC236}">
              <a16:creationId xmlns:a16="http://schemas.microsoft.com/office/drawing/2014/main" id="{8C67DE7F-5DDF-4540-AFD2-F0DC81087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227" y="4026218"/>
          <a:ext cx="765289" cy="434345"/>
        </a:xfrm>
        <a:prstGeom prst="rect">
          <a:avLst/>
        </a:prstGeom>
      </xdr:spPr>
    </xdr:pic>
    <xdr:clientData/>
  </xdr:oneCellAnchor>
  <xdr:oneCellAnchor>
    <xdr:from>
      <xdr:col>1</xdr:col>
      <xdr:colOff>584200</xdr:colOff>
      <xdr:row>35</xdr:row>
      <xdr:rowOff>63500</xdr:rowOff>
    </xdr:from>
    <xdr:ext cx="1260000" cy="985024"/>
    <xdr:pic>
      <xdr:nvPicPr>
        <xdr:cNvPr id="5" name="Obrázek 4">
          <a:extLst>
            <a:ext uri="{FF2B5EF4-FFF2-40B4-BE49-F238E27FC236}">
              <a16:creationId xmlns:a16="http://schemas.microsoft.com/office/drawing/2014/main" id="{A2A24562-9FEE-4D39-9642-4691B27B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6660" y="6060440"/>
          <a:ext cx="1260000" cy="985024"/>
        </a:xfrm>
        <a:prstGeom prst="rect">
          <a:avLst/>
        </a:prstGeom>
      </xdr:spPr>
    </xdr:pic>
    <xdr:clientData/>
  </xdr:oneCellAnchor>
  <xdr:oneCellAnchor>
    <xdr:from>
      <xdr:col>1</xdr:col>
      <xdr:colOff>647700</xdr:colOff>
      <xdr:row>52</xdr:row>
      <xdr:rowOff>152400</xdr:rowOff>
    </xdr:from>
    <xdr:ext cx="1228449" cy="1049325"/>
    <xdr:pic>
      <xdr:nvPicPr>
        <xdr:cNvPr id="6" name="Obrázek 5">
          <a:extLst>
            <a:ext uri="{FF2B5EF4-FFF2-40B4-BE49-F238E27FC236}">
              <a16:creationId xmlns:a16="http://schemas.microsoft.com/office/drawing/2014/main" id="{4D66D6FF-D915-4318-AE67-1C2ABA2B3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9067800"/>
          <a:ext cx="1228449" cy="1049325"/>
        </a:xfrm>
        <a:prstGeom prst="rect">
          <a:avLst/>
        </a:prstGeom>
      </xdr:spPr>
    </xdr:pic>
    <xdr:clientData/>
  </xdr:oneCellAnchor>
  <xdr:oneCellAnchor>
    <xdr:from>
      <xdr:col>1</xdr:col>
      <xdr:colOff>642936</xdr:colOff>
      <xdr:row>89</xdr:row>
      <xdr:rowOff>114304</xdr:rowOff>
    </xdr:from>
    <xdr:ext cx="1261905" cy="958607"/>
    <xdr:pic>
      <xdr:nvPicPr>
        <xdr:cNvPr id="7" name="Obrázek 6">
          <a:extLst>
            <a:ext uri="{FF2B5EF4-FFF2-40B4-BE49-F238E27FC236}">
              <a16:creationId xmlns:a16="http://schemas.microsoft.com/office/drawing/2014/main" id="{2ED8BFA6-D06D-40FA-972C-CE6289DAC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156" y="15373354"/>
          <a:ext cx="1261905" cy="958607"/>
        </a:xfrm>
        <a:prstGeom prst="rect">
          <a:avLst/>
        </a:prstGeom>
      </xdr:spPr>
    </xdr:pic>
    <xdr:clientData/>
  </xdr:oneCellAnchor>
  <xdr:oneCellAnchor>
    <xdr:from>
      <xdr:col>1</xdr:col>
      <xdr:colOff>1317625</xdr:colOff>
      <xdr:row>23</xdr:row>
      <xdr:rowOff>101600</xdr:rowOff>
    </xdr:from>
    <xdr:ext cx="706963" cy="434663"/>
    <xdr:pic>
      <xdr:nvPicPr>
        <xdr:cNvPr id="8" name="Obrázek 7">
          <a:extLst>
            <a:ext uri="{FF2B5EF4-FFF2-40B4-BE49-F238E27FC236}">
              <a16:creationId xmlns:a16="http://schemas.microsoft.com/office/drawing/2014/main" id="{518A0354-255B-4B6D-9510-CA097CA5E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665" y="4041140"/>
          <a:ext cx="706963" cy="434663"/>
        </a:xfrm>
        <a:prstGeom prst="rect">
          <a:avLst/>
        </a:prstGeom>
      </xdr:spPr>
    </xdr:pic>
    <xdr:clientData/>
  </xdr:oneCellAnchor>
  <xdr:oneCellAnchor>
    <xdr:from>
      <xdr:col>1</xdr:col>
      <xdr:colOff>650875</xdr:colOff>
      <xdr:row>126</xdr:row>
      <xdr:rowOff>63500</xdr:rowOff>
    </xdr:from>
    <xdr:ext cx="1261905" cy="944016"/>
    <xdr:pic>
      <xdr:nvPicPr>
        <xdr:cNvPr id="9" name="Obrázek 8">
          <a:extLst>
            <a:ext uri="{FF2B5EF4-FFF2-40B4-BE49-F238E27FC236}">
              <a16:creationId xmlns:a16="http://schemas.microsoft.com/office/drawing/2014/main" id="{79984879-CB87-4C0A-97AB-9EC8447A0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475" y="21662390"/>
          <a:ext cx="1261905" cy="944016"/>
        </a:xfrm>
        <a:prstGeom prst="rect">
          <a:avLst/>
        </a:prstGeom>
      </xdr:spPr>
    </xdr:pic>
    <xdr:clientData/>
  </xdr:oneCellAnchor>
  <xdr:oneCellAnchor>
    <xdr:from>
      <xdr:col>1</xdr:col>
      <xdr:colOff>219075</xdr:colOff>
      <xdr:row>138</xdr:row>
      <xdr:rowOff>100012</xdr:rowOff>
    </xdr:from>
    <xdr:ext cx="1973488" cy="950850"/>
    <xdr:pic>
      <xdr:nvPicPr>
        <xdr:cNvPr id="10" name="Obrázek 9">
          <a:extLst>
            <a:ext uri="{FF2B5EF4-FFF2-40B4-BE49-F238E27FC236}">
              <a16:creationId xmlns:a16="http://schemas.microsoft.com/office/drawing/2014/main" id="{F8AB2E40-7F49-460F-9A49-A4A99C85E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5820" y="23756302"/>
          <a:ext cx="1973488" cy="950850"/>
        </a:xfrm>
        <a:prstGeom prst="rect">
          <a:avLst/>
        </a:prstGeom>
      </xdr:spPr>
    </xdr:pic>
    <xdr:clientData/>
  </xdr:oneCellAnchor>
  <xdr:oneCellAnchor>
    <xdr:from>
      <xdr:col>1</xdr:col>
      <xdr:colOff>292100</xdr:colOff>
      <xdr:row>152</xdr:row>
      <xdr:rowOff>90488</xdr:rowOff>
    </xdr:from>
    <xdr:ext cx="1847669" cy="1020945"/>
    <xdr:pic>
      <xdr:nvPicPr>
        <xdr:cNvPr id="11" name="Obrázek 10">
          <a:extLst>
            <a:ext uri="{FF2B5EF4-FFF2-40B4-BE49-F238E27FC236}">
              <a16:creationId xmlns:a16="http://schemas.microsoft.com/office/drawing/2014/main" id="{CA441EC9-B7AD-40E0-B588-460116090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6940" y="26154698"/>
          <a:ext cx="1847669" cy="1020945"/>
        </a:xfrm>
        <a:prstGeom prst="rect">
          <a:avLst/>
        </a:prstGeom>
      </xdr:spPr>
    </xdr:pic>
    <xdr:clientData/>
  </xdr:oneCellAnchor>
  <xdr:oneCellAnchor>
    <xdr:from>
      <xdr:col>1</xdr:col>
      <xdr:colOff>247647</xdr:colOff>
      <xdr:row>176</xdr:row>
      <xdr:rowOff>73025</xdr:rowOff>
    </xdr:from>
    <xdr:ext cx="1865948" cy="956565"/>
    <xdr:pic>
      <xdr:nvPicPr>
        <xdr:cNvPr id="12" name="Obrázek 11">
          <a:extLst>
            <a:ext uri="{FF2B5EF4-FFF2-40B4-BE49-F238E27FC236}">
              <a16:creationId xmlns:a16="http://schemas.microsoft.com/office/drawing/2014/main" id="{34C9F128-B619-4251-B5D7-A1AEAE337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0107" y="30248225"/>
          <a:ext cx="1865948" cy="956565"/>
        </a:xfrm>
        <a:prstGeom prst="rect">
          <a:avLst/>
        </a:prstGeom>
      </xdr:spPr>
    </xdr:pic>
    <xdr:clientData/>
  </xdr:oneCellAnchor>
  <xdr:oneCellAnchor>
    <xdr:from>
      <xdr:col>1</xdr:col>
      <xdr:colOff>450850</xdr:colOff>
      <xdr:row>195</xdr:row>
      <xdr:rowOff>112710</xdr:rowOff>
    </xdr:from>
    <xdr:ext cx="1510095" cy="1260885"/>
    <xdr:pic>
      <xdr:nvPicPr>
        <xdr:cNvPr id="13" name="Obrázek 12">
          <a:extLst>
            <a:ext uri="{FF2B5EF4-FFF2-40B4-BE49-F238E27FC236}">
              <a16:creationId xmlns:a16="http://schemas.microsoft.com/office/drawing/2014/main" id="{73997D62-D59E-4BA4-920A-4EA1C8D8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7595" y="33545460"/>
          <a:ext cx="1510095" cy="1260885"/>
        </a:xfrm>
        <a:prstGeom prst="rect">
          <a:avLst/>
        </a:prstGeom>
      </xdr:spPr>
    </xdr:pic>
    <xdr:clientData/>
  </xdr:oneCellAnchor>
  <xdr:oneCellAnchor>
    <xdr:from>
      <xdr:col>1</xdr:col>
      <xdr:colOff>344480</xdr:colOff>
      <xdr:row>209</xdr:row>
      <xdr:rowOff>179388</xdr:rowOff>
    </xdr:from>
    <xdr:ext cx="1782111" cy="1164945"/>
    <xdr:pic>
      <xdr:nvPicPr>
        <xdr:cNvPr id="14" name="Obrázek 13">
          <a:extLst>
            <a:ext uri="{FF2B5EF4-FFF2-40B4-BE49-F238E27FC236}">
              <a16:creationId xmlns:a16="http://schemas.microsoft.com/office/drawing/2014/main" id="{3BFD363B-B7FE-486E-87FF-205E7E5E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3130" y="36001008"/>
          <a:ext cx="1782111" cy="1164945"/>
        </a:xfrm>
        <a:prstGeom prst="rect">
          <a:avLst/>
        </a:prstGeom>
      </xdr:spPr>
    </xdr:pic>
    <xdr:clientData/>
  </xdr:oneCellAnchor>
  <xdr:oneCellAnchor>
    <xdr:from>
      <xdr:col>1</xdr:col>
      <xdr:colOff>276226</xdr:colOff>
      <xdr:row>232</xdr:row>
      <xdr:rowOff>136525</xdr:rowOff>
    </xdr:from>
    <xdr:ext cx="1811511" cy="1164945"/>
    <xdr:pic>
      <xdr:nvPicPr>
        <xdr:cNvPr id="15" name="Obrázek 14">
          <a:extLst>
            <a:ext uri="{FF2B5EF4-FFF2-40B4-BE49-F238E27FC236}">
              <a16:creationId xmlns:a16="http://schemas.microsoft.com/office/drawing/2014/main" id="{E1D0CC24-316F-46A7-AE81-989F649A8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1" y="39909115"/>
          <a:ext cx="1811511" cy="1164945"/>
        </a:xfrm>
        <a:prstGeom prst="rect">
          <a:avLst/>
        </a:prstGeom>
      </xdr:spPr>
    </xdr:pic>
    <xdr:clientData/>
  </xdr:oneCellAnchor>
  <xdr:oneCellAnchor>
    <xdr:from>
      <xdr:col>1</xdr:col>
      <xdr:colOff>874711</xdr:colOff>
      <xdr:row>271</xdr:row>
      <xdr:rowOff>4760</xdr:rowOff>
    </xdr:from>
    <xdr:ext cx="598876" cy="481140"/>
    <xdr:pic>
      <xdr:nvPicPr>
        <xdr:cNvPr id="16" name="Obrázek 15">
          <a:extLst>
            <a:ext uri="{FF2B5EF4-FFF2-40B4-BE49-F238E27FC236}">
              <a16:creationId xmlns:a16="http://schemas.microsoft.com/office/drawing/2014/main" id="{B41CB996-E63F-4C37-816F-B69B37C30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711" y="46469615"/>
          <a:ext cx="598876" cy="481140"/>
        </a:xfrm>
        <a:prstGeom prst="rect">
          <a:avLst/>
        </a:prstGeom>
      </xdr:spPr>
    </xdr:pic>
    <xdr:clientData/>
  </xdr:oneCellAnchor>
  <xdr:oneCellAnchor>
    <xdr:from>
      <xdr:col>1</xdr:col>
      <xdr:colOff>366707</xdr:colOff>
      <xdr:row>257</xdr:row>
      <xdr:rowOff>168275</xdr:rowOff>
    </xdr:from>
    <xdr:ext cx="1595540" cy="1191420"/>
    <xdr:pic>
      <xdr:nvPicPr>
        <xdr:cNvPr id="17" name="Obrázek 16">
          <a:extLst>
            <a:ext uri="{FF2B5EF4-FFF2-40B4-BE49-F238E27FC236}">
              <a16:creationId xmlns:a16="http://schemas.microsoft.com/office/drawing/2014/main" id="{6543AA7F-9AF2-48CF-933B-4FF86918D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1547" y="44234735"/>
          <a:ext cx="1595540" cy="1191420"/>
        </a:xfrm>
        <a:prstGeom prst="rect">
          <a:avLst/>
        </a:prstGeom>
      </xdr:spPr>
    </xdr:pic>
    <xdr:clientData/>
  </xdr:oneCellAnchor>
  <xdr:oneCellAnchor>
    <xdr:from>
      <xdr:col>1</xdr:col>
      <xdr:colOff>428626</xdr:colOff>
      <xdr:row>286</xdr:row>
      <xdr:rowOff>120390</xdr:rowOff>
    </xdr:from>
    <xdr:ext cx="1527809" cy="1098990"/>
    <xdr:pic>
      <xdr:nvPicPr>
        <xdr:cNvPr id="18" name="Obrázek 17">
          <a:extLst>
            <a:ext uri="{FF2B5EF4-FFF2-40B4-BE49-F238E27FC236}">
              <a16:creationId xmlns:a16="http://schemas.microsoft.com/office/drawing/2014/main" id="{96534823-E8CC-4E87-80CB-D45E8C719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9181" y="49156995"/>
          <a:ext cx="1527809" cy="1098990"/>
        </a:xfrm>
        <a:prstGeom prst="rect">
          <a:avLst/>
        </a:prstGeom>
      </xdr:spPr>
    </xdr:pic>
    <xdr:clientData/>
  </xdr:oneCellAnchor>
  <xdr:oneCellAnchor>
    <xdr:from>
      <xdr:col>1</xdr:col>
      <xdr:colOff>746125</xdr:colOff>
      <xdr:row>317</xdr:row>
      <xdr:rowOff>0</xdr:rowOff>
    </xdr:from>
    <xdr:ext cx="799264" cy="779740"/>
    <xdr:pic>
      <xdr:nvPicPr>
        <xdr:cNvPr id="19" name="Obrázek 18">
          <a:extLst>
            <a:ext uri="{FF2B5EF4-FFF2-40B4-BE49-F238E27FC236}">
              <a16:creationId xmlns:a16="http://schemas.microsoft.com/office/drawing/2014/main" id="{4E3399D1-136C-4FEF-BFB3-959654A36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665" y="54349650"/>
          <a:ext cx="799264" cy="779740"/>
        </a:xfrm>
        <a:prstGeom prst="rect">
          <a:avLst/>
        </a:prstGeom>
      </xdr:spPr>
    </xdr:pic>
    <xdr:clientData/>
  </xdr:oneCellAnchor>
  <xdr:oneCellAnchor>
    <xdr:from>
      <xdr:col>1</xdr:col>
      <xdr:colOff>685802</xdr:colOff>
      <xdr:row>298</xdr:row>
      <xdr:rowOff>171450</xdr:rowOff>
    </xdr:from>
    <xdr:ext cx="1036768" cy="689520"/>
    <xdr:pic>
      <xdr:nvPicPr>
        <xdr:cNvPr id="20" name="Obrázek 19">
          <a:extLst>
            <a:ext uri="{FF2B5EF4-FFF2-40B4-BE49-F238E27FC236}">
              <a16:creationId xmlns:a16="http://schemas.microsoft.com/office/drawing/2014/main" id="{303A11B6-34B5-4799-8359-A8F597739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2" y="51259740"/>
          <a:ext cx="1036768" cy="689520"/>
        </a:xfrm>
        <a:prstGeom prst="rect">
          <a:avLst/>
        </a:prstGeom>
      </xdr:spPr>
    </xdr:pic>
    <xdr:clientData/>
  </xdr:oneCellAnchor>
  <xdr:oneCellAnchor>
    <xdr:from>
      <xdr:col>1</xdr:col>
      <xdr:colOff>790575</xdr:colOff>
      <xdr:row>305</xdr:row>
      <xdr:rowOff>47625</xdr:rowOff>
    </xdr:from>
    <xdr:ext cx="917726" cy="681900"/>
    <xdr:pic>
      <xdr:nvPicPr>
        <xdr:cNvPr id="21" name="Obrázek 20">
          <a:extLst>
            <a:ext uri="{FF2B5EF4-FFF2-40B4-BE49-F238E27FC236}">
              <a16:creationId xmlns:a16="http://schemas.microsoft.com/office/drawing/2014/main" id="{673A35E2-3A66-46C3-A54C-657DD4101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5" y="52341780"/>
          <a:ext cx="917726" cy="681900"/>
        </a:xfrm>
        <a:prstGeom prst="rect">
          <a:avLst/>
        </a:prstGeom>
      </xdr:spPr>
    </xdr:pic>
    <xdr:clientData/>
  </xdr:oneCellAnchor>
  <xdr:oneCellAnchor>
    <xdr:from>
      <xdr:col>1</xdr:col>
      <xdr:colOff>750606</xdr:colOff>
      <xdr:row>329</xdr:row>
      <xdr:rowOff>114299</xdr:rowOff>
    </xdr:from>
    <xdr:ext cx="814347" cy="780375"/>
    <xdr:pic>
      <xdr:nvPicPr>
        <xdr:cNvPr id="22" name="Obrázek 21">
          <a:extLst>
            <a:ext uri="{FF2B5EF4-FFF2-40B4-BE49-F238E27FC236}">
              <a16:creationId xmlns:a16="http://schemas.microsoft.com/office/drawing/2014/main" id="{BDE8C2B6-6623-4E26-B458-097D8E7D9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526" y="56521349"/>
          <a:ext cx="814347" cy="780375"/>
        </a:xfrm>
        <a:prstGeom prst="rect">
          <a:avLst/>
        </a:prstGeom>
      </xdr:spPr>
    </xdr:pic>
    <xdr:clientData/>
  </xdr:oneCellAnchor>
  <xdr:oneCellAnchor>
    <xdr:from>
      <xdr:col>1</xdr:col>
      <xdr:colOff>641691</xdr:colOff>
      <xdr:row>346</xdr:row>
      <xdr:rowOff>28575</xdr:rowOff>
    </xdr:from>
    <xdr:ext cx="1130854" cy="581520"/>
    <xdr:pic>
      <xdr:nvPicPr>
        <xdr:cNvPr id="23" name="Obrázek 22">
          <a:extLst>
            <a:ext uri="{FF2B5EF4-FFF2-40B4-BE49-F238E27FC236}">
              <a16:creationId xmlns:a16="http://schemas.microsoft.com/office/drawing/2014/main" id="{DE577F98-5A5C-4877-BC20-B8447AC47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8911" y="59348370"/>
          <a:ext cx="1130854" cy="581520"/>
        </a:xfrm>
        <a:prstGeom prst="rect">
          <a:avLst/>
        </a:prstGeom>
      </xdr:spPr>
    </xdr:pic>
    <xdr:clientData/>
  </xdr:oneCellAnchor>
  <xdr:oneCellAnchor>
    <xdr:from>
      <xdr:col>1</xdr:col>
      <xdr:colOff>724520</xdr:colOff>
      <xdr:row>358</xdr:row>
      <xdr:rowOff>28576</xdr:rowOff>
    </xdr:from>
    <xdr:ext cx="887110" cy="974037"/>
    <xdr:pic>
      <xdr:nvPicPr>
        <xdr:cNvPr id="24" name="Obrázek 23">
          <a:extLst>
            <a:ext uri="{FF2B5EF4-FFF2-40B4-BE49-F238E27FC236}">
              <a16:creationId xmlns:a16="http://schemas.microsoft.com/office/drawing/2014/main" id="{B22EC64E-8D8F-4196-8F8C-18F97CB17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920" y="61405771"/>
          <a:ext cx="887110" cy="974037"/>
        </a:xfrm>
        <a:prstGeom prst="rect">
          <a:avLst/>
        </a:prstGeom>
      </xdr:spPr>
    </xdr:pic>
    <xdr:clientData/>
  </xdr:oneCellAnchor>
  <xdr:oneCellAnchor>
    <xdr:from>
      <xdr:col>1</xdr:col>
      <xdr:colOff>781051</xdr:colOff>
      <xdr:row>376</xdr:row>
      <xdr:rowOff>0</xdr:rowOff>
    </xdr:from>
    <xdr:ext cx="822959" cy="437950"/>
    <xdr:pic>
      <xdr:nvPicPr>
        <xdr:cNvPr id="25" name="Obrázek 24">
          <a:extLst>
            <a:ext uri="{FF2B5EF4-FFF2-40B4-BE49-F238E27FC236}">
              <a16:creationId xmlns:a16="http://schemas.microsoft.com/office/drawing/2014/main" id="{E8C9685E-459A-40A9-8CC4-11E07D4FB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1" y="64465200"/>
          <a:ext cx="822959" cy="437950"/>
        </a:xfrm>
        <a:prstGeom prst="rect">
          <a:avLst/>
        </a:prstGeom>
      </xdr:spPr>
    </xdr:pic>
    <xdr:clientData/>
  </xdr:oneCellAnchor>
  <xdr:oneCellAnchor>
    <xdr:from>
      <xdr:col>1</xdr:col>
      <xdr:colOff>581185</xdr:colOff>
      <xdr:row>370</xdr:row>
      <xdr:rowOff>47466</xdr:rowOff>
    </xdr:from>
    <xdr:ext cx="1196183" cy="347431"/>
    <xdr:pic>
      <xdr:nvPicPr>
        <xdr:cNvPr id="26" name="Obrázek 25">
          <a:extLst>
            <a:ext uri="{FF2B5EF4-FFF2-40B4-BE49-F238E27FC236}">
              <a16:creationId xmlns:a16="http://schemas.microsoft.com/office/drawing/2014/main" id="{A674921F-DD83-4F83-B016-D6F9E2336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636116" y="63061495"/>
          <a:ext cx="347431" cy="1196183"/>
        </a:xfrm>
        <a:prstGeom prst="rect">
          <a:avLst/>
        </a:prstGeom>
      </xdr:spPr>
    </xdr:pic>
    <xdr:clientData/>
  </xdr:oneCellAnchor>
  <xdr:oneCellAnchor>
    <xdr:from>
      <xdr:col>1</xdr:col>
      <xdr:colOff>850160</xdr:colOff>
      <xdr:row>382</xdr:row>
      <xdr:rowOff>9524</xdr:rowOff>
    </xdr:from>
    <xdr:ext cx="544865" cy="484390"/>
    <xdr:pic>
      <xdr:nvPicPr>
        <xdr:cNvPr id="27" name="Obrázek 26">
          <a:extLst>
            <a:ext uri="{FF2B5EF4-FFF2-40B4-BE49-F238E27FC236}">
              <a16:creationId xmlns:a16="http://schemas.microsoft.com/office/drawing/2014/main" id="{B20CF827-4C91-4227-B7B6-FB2A8BD83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4020" y="65505329"/>
          <a:ext cx="544865" cy="484390"/>
        </a:xfrm>
        <a:prstGeom prst="rect">
          <a:avLst/>
        </a:prstGeom>
      </xdr:spPr>
    </xdr:pic>
    <xdr:clientData/>
  </xdr:oneCellAnchor>
  <xdr:oneCellAnchor>
    <xdr:from>
      <xdr:col>1</xdr:col>
      <xdr:colOff>389155</xdr:colOff>
      <xdr:row>276</xdr:row>
      <xdr:rowOff>152399</xdr:rowOff>
    </xdr:from>
    <xdr:ext cx="1567280" cy="839756"/>
    <xdr:pic>
      <xdr:nvPicPr>
        <xdr:cNvPr id="28" name="Obrázek 27">
          <a:extLst>
            <a:ext uri="{FF2B5EF4-FFF2-40B4-BE49-F238E27FC236}">
              <a16:creationId xmlns:a16="http://schemas.microsoft.com/office/drawing/2014/main" id="{66F603C9-BCAC-4A40-8332-7BAD6E448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9710" y="47472599"/>
          <a:ext cx="1567280" cy="83975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33132</xdr:colOff>
      <xdr:row>2</xdr:row>
      <xdr:rowOff>18389</xdr:rowOff>
    </xdr:from>
    <xdr:ext cx="498860" cy="471610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42FAA4-ECA5-4FB5-A60E-AD15E2212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908027" y="365099"/>
          <a:ext cx="498860" cy="471610"/>
        </a:xfrm>
        <a:prstGeom prst="rect">
          <a:avLst/>
        </a:prstGeom>
        <a:noFill/>
      </xdr:spPr>
    </xdr:pic>
    <xdr:clientData/>
  </xdr:oneCellAnchor>
  <xdr:oneCellAnchor>
    <xdr:from>
      <xdr:col>1</xdr:col>
      <xdr:colOff>627408</xdr:colOff>
      <xdr:row>87</xdr:row>
      <xdr:rowOff>151573</xdr:rowOff>
    </xdr:from>
    <xdr:ext cx="1169599" cy="847063"/>
    <xdr:pic>
      <xdr:nvPicPr>
        <xdr:cNvPr id="3" name="Picture 1">
          <a:extLst>
            <a:ext uri="{FF2B5EF4-FFF2-40B4-BE49-F238E27FC236}">
              <a16:creationId xmlns:a16="http://schemas.microsoft.com/office/drawing/2014/main" id="{3B9A7917-0313-433D-8F02-2057169D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21768" y="15067723"/>
          <a:ext cx="1169599" cy="8470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2</xdr:col>
      <xdr:colOff>0</xdr:colOff>
      <xdr:row>143</xdr:row>
      <xdr:rowOff>142875</xdr:rowOff>
    </xdr:from>
    <xdr:to>
      <xdr:col>2</xdr:col>
      <xdr:colOff>0</xdr:colOff>
      <xdr:row>147</xdr:row>
      <xdr:rowOff>114300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09D1EF59-C5C6-4EE9-9576-C6FAD2315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9200" y="24658320"/>
          <a:ext cx="0" cy="659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1979546</xdr:colOff>
      <xdr:row>154</xdr:row>
      <xdr:rowOff>81101</xdr:rowOff>
    </xdr:from>
    <xdr:to>
      <xdr:col>2</xdr:col>
      <xdr:colOff>47625</xdr:colOff>
      <xdr:row>157</xdr:row>
      <xdr:rowOff>14424</xdr:rowOff>
    </xdr:to>
    <xdr:pic>
      <xdr:nvPicPr>
        <xdr:cNvPr id="5" name="Obrázek 2">
          <a:extLst>
            <a:ext uri="{FF2B5EF4-FFF2-40B4-BE49-F238E27FC236}">
              <a16:creationId xmlns:a16="http://schemas.microsoft.com/office/drawing/2014/main" id="{0B73078F-5C19-41F0-B4FD-96EAF8E7D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7546" y="26486306"/>
          <a:ext cx="51184" cy="449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1972988</xdr:colOff>
      <xdr:row>144</xdr:row>
      <xdr:rowOff>120718</xdr:rowOff>
    </xdr:from>
    <xdr:to>
      <xdr:col>2</xdr:col>
      <xdr:colOff>103187</xdr:colOff>
      <xdr:row>147</xdr:row>
      <xdr:rowOff>111193</xdr:rowOff>
    </xdr:to>
    <xdr:pic>
      <xdr:nvPicPr>
        <xdr:cNvPr id="6" name="Obrázek 3">
          <a:extLst>
            <a:ext uri="{FF2B5EF4-FFF2-40B4-BE49-F238E27FC236}">
              <a16:creationId xmlns:a16="http://schemas.microsoft.com/office/drawing/2014/main" id="{B3B6EBC4-2EB7-4009-BB3E-CC111C82A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0800000">
          <a:off x="1218608" y="24811423"/>
          <a:ext cx="101874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673653</xdr:colOff>
      <xdr:row>153</xdr:row>
      <xdr:rowOff>94143</xdr:rowOff>
    </xdr:from>
    <xdr:to>
      <xdr:col>5</xdr:col>
      <xdr:colOff>75234</xdr:colOff>
      <xdr:row>157</xdr:row>
      <xdr:rowOff>26226</xdr:rowOff>
    </xdr:to>
    <xdr:pic>
      <xdr:nvPicPr>
        <xdr:cNvPr id="7" name="Obrázek 4">
          <a:extLst>
            <a:ext uri="{FF2B5EF4-FFF2-40B4-BE49-F238E27FC236}">
              <a16:creationId xmlns:a16="http://schemas.microsoft.com/office/drawing/2014/main" id="{42AED684-FDE4-4674-B9F5-45DFBCD8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41493" y="26329803"/>
          <a:ext cx="681741" cy="610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592000</xdr:colOff>
      <xdr:row>148</xdr:row>
      <xdr:rowOff>119339</xdr:rowOff>
    </xdr:from>
    <xdr:to>
      <xdr:col>5</xdr:col>
      <xdr:colOff>36237</xdr:colOff>
      <xdr:row>152</xdr:row>
      <xdr:rowOff>14218</xdr:rowOff>
    </xdr:to>
    <xdr:pic>
      <xdr:nvPicPr>
        <xdr:cNvPr id="8" name="Obrázek 9">
          <a:extLst>
            <a:ext uri="{FF2B5EF4-FFF2-40B4-BE49-F238E27FC236}">
              <a16:creationId xmlns:a16="http://schemas.microsoft.com/office/drawing/2014/main" id="{ECCC0FC6-1FC2-4DE1-B45C-043D7ACF6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6990" y="25495844"/>
          <a:ext cx="667247" cy="582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144</xdr:row>
      <xdr:rowOff>66675</xdr:rowOff>
    </xdr:from>
    <xdr:to>
      <xdr:col>2</xdr:col>
      <xdr:colOff>0</xdr:colOff>
      <xdr:row>146</xdr:row>
      <xdr:rowOff>152400</xdr:rowOff>
    </xdr:to>
    <xdr:pic>
      <xdr:nvPicPr>
        <xdr:cNvPr id="9" name="Obrázek 14">
          <a:extLst>
            <a:ext uri="{FF2B5EF4-FFF2-40B4-BE49-F238E27FC236}">
              <a16:creationId xmlns:a16="http://schemas.microsoft.com/office/drawing/2014/main" id="{99A1E38E-E4E7-4371-A69C-B08A6DB27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9200" y="24753570"/>
          <a:ext cx="0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148</xdr:row>
      <xdr:rowOff>114300</xdr:rowOff>
    </xdr:from>
    <xdr:to>
      <xdr:col>2</xdr:col>
      <xdr:colOff>0</xdr:colOff>
      <xdr:row>151</xdr:row>
      <xdr:rowOff>57150</xdr:rowOff>
    </xdr:to>
    <xdr:pic>
      <xdr:nvPicPr>
        <xdr:cNvPr id="10" name="Obrázek 18">
          <a:extLst>
            <a:ext uri="{FF2B5EF4-FFF2-40B4-BE49-F238E27FC236}">
              <a16:creationId xmlns:a16="http://schemas.microsoft.com/office/drawing/2014/main" id="{92FB0262-C132-47D5-B159-FF5E98958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9200" y="25488900"/>
          <a:ext cx="0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154</xdr:row>
      <xdr:rowOff>38100</xdr:rowOff>
    </xdr:from>
    <xdr:to>
      <xdr:col>2</xdr:col>
      <xdr:colOff>0</xdr:colOff>
      <xdr:row>156</xdr:row>
      <xdr:rowOff>133350</xdr:rowOff>
    </xdr:to>
    <xdr:pic>
      <xdr:nvPicPr>
        <xdr:cNvPr id="11" name="Obrázek 19">
          <a:extLst>
            <a:ext uri="{FF2B5EF4-FFF2-40B4-BE49-F238E27FC236}">
              <a16:creationId xmlns:a16="http://schemas.microsoft.com/office/drawing/2014/main" id="{00EB2BB3-7866-44AB-BA97-D1A10DEDE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9200" y="26441400"/>
          <a:ext cx="0" cy="43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1965602</xdr:colOff>
      <xdr:row>149</xdr:row>
      <xdr:rowOff>117820</xdr:rowOff>
    </xdr:from>
    <xdr:to>
      <xdr:col>2</xdr:col>
      <xdr:colOff>63500</xdr:colOff>
      <xdr:row>152</xdr:row>
      <xdr:rowOff>108295</xdr:rowOff>
    </xdr:to>
    <xdr:pic>
      <xdr:nvPicPr>
        <xdr:cNvPr id="12" name="Obrázek 21">
          <a:extLst>
            <a:ext uri="{FF2B5EF4-FFF2-40B4-BE49-F238E27FC236}">
              <a16:creationId xmlns:a16="http://schemas.microsoft.com/office/drawing/2014/main" id="{A307881A-DAC5-492B-A8DA-2B74C2868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8842" y="25663870"/>
          <a:ext cx="60048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725421</xdr:colOff>
      <xdr:row>144</xdr:row>
      <xdr:rowOff>176352</xdr:rowOff>
    </xdr:from>
    <xdr:to>
      <xdr:col>3</xdr:col>
      <xdr:colOff>211559</xdr:colOff>
      <xdr:row>147</xdr:row>
      <xdr:rowOff>110504</xdr:rowOff>
    </xdr:to>
    <xdr:pic>
      <xdr:nvPicPr>
        <xdr:cNvPr id="13" name="Obrázek 16">
          <a:extLst>
            <a:ext uri="{FF2B5EF4-FFF2-40B4-BE49-F238E27FC236}">
              <a16:creationId xmlns:a16="http://schemas.microsoft.com/office/drawing/2014/main" id="{CBD96DCC-A821-4276-A1BE-A36317E20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30321" y="24861342"/>
          <a:ext cx="206228" cy="4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737707</xdr:colOff>
      <xdr:row>149</xdr:row>
      <xdr:rowOff>118579</xdr:rowOff>
    </xdr:from>
    <xdr:to>
      <xdr:col>3</xdr:col>
      <xdr:colOff>223845</xdr:colOff>
      <xdr:row>152</xdr:row>
      <xdr:rowOff>68953</xdr:rowOff>
    </xdr:to>
    <xdr:pic>
      <xdr:nvPicPr>
        <xdr:cNvPr id="14" name="Obrázek 16">
          <a:extLst>
            <a:ext uri="{FF2B5EF4-FFF2-40B4-BE49-F238E27FC236}">
              <a16:creationId xmlns:a16="http://schemas.microsoft.com/office/drawing/2014/main" id="{871854C5-FFD5-4230-93C5-3A78D835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27367" y="25666534"/>
          <a:ext cx="223373" cy="460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726179</xdr:colOff>
      <xdr:row>154</xdr:row>
      <xdr:rowOff>18359</xdr:rowOff>
    </xdr:from>
    <xdr:to>
      <xdr:col>3</xdr:col>
      <xdr:colOff>212317</xdr:colOff>
      <xdr:row>156</xdr:row>
      <xdr:rowOff>151295</xdr:rowOff>
    </xdr:to>
    <xdr:pic>
      <xdr:nvPicPr>
        <xdr:cNvPr id="15" name="Obrázek 16">
          <a:extLst>
            <a:ext uri="{FF2B5EF4-FFF2-40B4-BE49-F238E27FC236}">
              <a16:creationId xmlns:a16="http://schemas.microsoft.com/office/drawing/2014/main" id="{EADCEB2B-4596-4E06-84F9-0034F639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31079" y="26425469"/>
          <a:ext cx="206228" cy="47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809970</xdr:colOff>
      <xdr:row>98</xdr:row>
      <xdr:rowOff>53491</xdr:rowOff>
    </xdr:from>
    <xdr:ext cx="772188" cy="579052"/>
    <xdr:pic>
      <xdr:nvPicPr>
        <xdr:cNvPr id="16" name="Obrázek 15">
          <a:extLst>
            <a:ext uri="{FF2B5EF4-FFF2-40B4-BE49-F238E27FC236}">
              <a16:creationId xmlns:a16="http://schemas.microsoft.com/office/drawing/2014/main" id="{DF29CD8A-0E41-4FCA-8AB0-82507424CB03}"/>
            </a:ext>
          </a:extLst>
        </xdr:cNvPr>
        <xdr:cNvPicPr/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1450" y="16859401"/>
          <a:ext cx="772188" cy="57905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726798</xdr:colOff>
      <xdr:row>106</xdr:row>
      <xdr:rowOff>179110</xdr:rowOff>
    </xdr:from>
    <xdr:ext cx="856920" cy="662195"/>
    <xdr:pic>
      <xdr:nvPicPr>
        <xdr:cNvPr id="17" name="Obrázek 16">
          <a:extLst>
            <a:ext uri="{FF2B5EF4-FFF2-40B4-BE49-F238E27FC236}">
              <a16:creationId xmlns:a16="http://schemas.microsoft.com/office/drawing/2014/main" id="{98691627-0B61-4EF4-A27B-0009858F4FC0}"/>
            </a:ext>
          </a:extLst>
        </xdr:cNvPr>
        <xdr:cNvPicPr/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2098" y="18341380"/>
          <a:ext cx="856920" cy="6621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529104</xdr:colOff>
      <xdr:row>9</xdr:row>
      <xdr:rowOff>37728</xdr:rowOff>
    </xdr:from>
    <xdr:ext cx="1357511" cy="840176"/>
    <xdr:pic>
      <xdr:nvPicPr>
        <xdr:cNvPr id="18" name="Obrázek 17">
          <a:extLst>
            <a:ext uri="{FF2B5EF4-FFF2-40B4-BE49-F238E27FC236}">
              <a16:creationId xmlns:a16="http://schemas.microsoft.com/office/drawing/2014/main" id="{494158D3-0E1D-4FA9-B84F-969D842D1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0932922">
          <a:off x="1136799" y="1580778"/>
          <a:ext cx="1357511" cy="840176"/>
        </a:xfrm>
        <a:prstGeom prst="rect">
          <a:avLst/>
        </a:prstGeom>
      </xdr:spPr>
    </xdr:pic>
    <xdr:clientData/>
  </xdr:oneCellAnchor>
  <xdr:oneCellAnchor>
    <xdr:from>
      <xdr:col>1</xdr:col>
      <xdr:colOff>400050</xdr:colOff>
      <xdr:row>19</xdr:row>
      <xdr:rowOff>29421</xdr:rowOff>
    </xdr:from>
    <xdr:ext cx="1444096" cy="943359"/>
    <xdr:pic>
      <xdr:nvPicPr>
        <xdr:cNvPr id="19" name="Obrázek 18">
          <a:extLst>
            <a:ext uri="{FF2B5EF4-FFF2-40B4-BE49-F238E27FC236}">
              <a16:creationId xmlns:a16="http://schemas.microsoft.com/office/drawing/2014/main" id="{AE2BD63F-D382-4830-BCF6-C12C9409E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5840" y="3285066"/>
          <a:ext cx="1444096" cy="943359"/>
        </a:xfrm>
        <a:prstGeom prst="rect">
          <a:avLst/>
        </a:prstGeom>
      </xdr:spPr>
    </xdr:pic>
    <xdr:clientData/>
  </xdr:oneCellAnchor>
  <xdr:oneCellAnchor>
    <xdr:from>
      <xdr:col>1</xdr:col>
      <xdr:colOff>476250</xdr:colOff>
      <xdr:row>28</xdr:row>
      <xdr:rowOff>178733</xdr:rowOff>
    </xdr:from>
    <xdr:ext cx="1374456" cy="955972"/>
    <xdr:pic>
      <xdr:nvPicPr>
        <xdr:cNvPr id="20" name="Obrázek 19">
          <a:extLst>
            <a:ext uri="{FF2B5EF4-FFF2-40B4-BE49-F238E27FC236}">
              <a16:creationId xmlns:a16="http://schemas.microsoft.com/office/drawing/2014/main" id="{B3A50727-AF0F-44CD-B738-590A2C4C2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2040" y="4975523"/>
          <a:ext cx="1374456" cy="955972"/>
        </a:xfrm>
        <a:prstGeom prst="rect">
          <a:avLst/>
        </a:prstGeom>
      </xdr:spPr>
    </xdr:pic>
    <xdr:clientData/>
  </xdr:oneCellAnchor>
  <xdr:oneCellAnchor>
    <xdr:from>
      <xdr:col>3</xdr:col>
      <xdr:colOff>781050</xdr:colOff>
      <xdr:row>143</xdr:row>
      <xdr:rowOff>171450</xdr:rowOff>
    </xdr:from>
    <xdr:ext cx="869341" cy="583005"/>
    <xdr:pic>
      <xdr:nvPicPr>
        <xdr:cNvPr id="21" name="Obrázek 20">
          <a:extLst>
            <a:ext uri="{FF2B5EF4-FFF2-40B4-BE49-F238E27FC236}">
              <a16:creationId xmlns:a16="http://schemas.microsoft.com/office/drawing/2014/main" id="{CCCA4C5A-FF9A-4809-B2EA-96E7FEB84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34590" y="24684990"/>
          <a:ext cx="869341" cy="583005"/>
        </a:xfrm>
        <a:prstGeom prst="rect">
          <a:avLst/>
        </a:prstGeom>
      </xdr:spPr>
    </xdr:pic>
    <xdr:clientData/>
  </xdr:oneCellAnchor>
  <xdr:oneCellAnchor>
    <xdr:from>
      <xdr:col>1</xdr:col>
      <xdr:colOff>581025</xdr:colOff>
      <xdr:row>61</xdr:row>
      <xdr:rowOff>9525</xdr:rowOff>
    </xdr:from>
    <xdr:ext cx="1261905" cy="837706"/>
    <xdr:pic>
      <xdr:nvPicPr>
        <xdr:cNvPr id="22" name="Obrázek 21">
          <a:extLst>
            <a:ext uri="{FF2B5EF4-FFF2-40B4-BE49-F238E27FC236}">
              <a16:creationId xmlns:a16="http://schemas.microsoft.com/office/drawing/2014/main" id="{3644BBC8-8224-49E9-828D-76944E880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2530" y="10469880"/>
          <a:ext cx="1261905" cy="837706"/>
        </a:xfrm>
        <a:prstGeom prst="rect">
          <a:avLst/>
        </a:prstGeom>
      </xdr:spPr>
    </xdr:pic>
    <xdr:clientData/>
  </xdr:oneCellAnchor>
  <xdr:oneCellAnchor>
    <xdr:from>
      <xdr:col>1</xdr:col>
      <xdr:colOff>681361</xdr:colOff>
      <xdr:row>38</xdr:row>
      <xdr:rowOff>171450</xdr:rowOff>
    </xdr:from>
    <xdr:ext cx="977298" cy="859019"/>
    <xdr:pic>
      <xdr:nvPicPr>
        <xdr:cNvPr id="23" name="Obrázek 22">
          <a:extLst>
            <a:ext uri="{FF2B5EF4-FFF2-40B4-BE49-F238E27FC236}">
              <a16:creationId xmlns:a16="http://schemas.microsoft.com/office/drawing/2014/main" id="{814A4E59-1FE8-4340-B59C-07FB9E65C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2381" y="6682740"/>
          <a:ext cx="977298" cy="859019"/>
        </a:xfrm>
        <a:prstGeom prst="rect">
          <a:avLst/>
        </a:prstGeom>
      </xdr:spPr>
    </xdr:pic>
    <xdr:clientData/>
  </xdr:oneCellAnchor>
  <xdr:oneCellAnchor>
    <xdr:from>
      <xdr:col>1</xdr:col>
      <xdr:colOff>495300</xdr:colOff>
      <xdr:row>47</xdr:row>
      <xdr:rowOff>161925</xdr:rowOff>
    </xdr:from>
    <xdr:ext cx="1301748" cy="888997"/>
    <xdr:pic>
      <xdr:nvPicPr>
        <xdr:cNvPr id="24" name="Obrázek 146561" descr="Obsah obrázku nástroj&#10;&#10;Popis byl vytvořen automaticky">
          <a:extLst>
            <a:ext uri="{FF2B5EF4-FFF2-40B4-BE49-F238E27FC236}">
              <a16:creationId xmlns:a16="http://schemas.microsoft.com/office/drawing/2014/main" id="{BB8AEEDB-17BE-4486-8EEE-5C314998C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1104900" y="8221980"/>
          <a:ext cx="1301748" cy="888997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1</xdr:col>
      <xdr:colOff>571500</xdr:colOff>
      <xdr:row>79</xdr:row>
      <xdr:rowOff>32677</xdr:rowOff>
    </xdr:from>
    <xdr:to>
      <xdr:col>1</xdr:col>
      <xdr:colOff>1939500</xdr:colOff>
      <xdr:row>83</xdr:row>
      <xdr:rowOff>91656</xdr:rowOff>
    </xdr:to>
    <xdr:pic>
      <xdr:nvPicPr>
        <xdr:cNvPr id="25" name="83638B5A-6E2D-4697-9BDB-BED30825067C" descr="D02DC72A-8D2F-412E-97C3-46C04B79F9BD.png">
          <a:extLst>
            <a:ext uri="{FF2B5EF4-FFF2-40B4-BE49-F238E27FC236}">
              <a16:creationId xmlns:a16="http://schemas.microsoft.com/office/drawing/2014/main" id="{FF33FBA1-435D-40D5-B849-60D30BCA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r:link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81100" y="13575322"/>
          <a:ext cx="34500" cy="750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514350</xdr:colOff>
      <xdr:row>69</xdr:row>
      <xdr:rowOff>171450</xdr:rowOff>
    </xdr:from>
    <xdr:ext cx="1367914" cy="882652"/>
    <xdr:pic>
      <xdr:nvPicPr>
        <xdr:cNvPr id="26" name="516CB8F8-2A2A-4FFF-9B01-C44A962135C0" descr="C01082ED-F7EF-414E-AB68-41731892B064.png">
          <a:extLst>
            <a:ext uri="{FF2B5EF4-FFF2-40B4-BE49-F238E27FC236}">
              <a16:creationId xmlns:a16="http://schemas.microsoft.com/office/drawing/2014/main" id="{08AC0E7F-61CF-41D6-A20A-93DB47F09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1120140" y="11997690"/>
          <a:ext cx="1367914" cy="88265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304800</xdr:colOff>
      <xdr:row>117</xdr:row>
      <xdr:rowOff>57151</xdr:rowOff>
    </xdr:from>
    <xdr:ext cx="1731810" cy="797362"/>
    <xdr:pic>
      <xdr:nvPicPr>
        <xdr:cNvPr id="27" name="Obrázek 26">
          <a:extLst>
            <a:ext uri="{FF2B5EF4-FFF2-40B4-BE49-F238E27FC236}">
              <a16:creationId xmlns:a16="http://schemas.microsoft.com/office/drawing/2014/main" id="{226324A4-503D-405F-A503-67A6A97B7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00" y="20112991"/>
          <a:ext cx="1731810" cy="797362"/>
        </a:xfrm>
        <a:prstGeom prst="rect">
          <a:avLst/>
        </a:prstGeom>
      </xdr:spPr>
    </xdr:pic>
    <xdr:clientData/>
  </xdr:oneCellAnchor>
  <xdr:oneCellAnchor>
    <xdr:from>
      <xdr:col>1</xdr:col>
      <xdr:colOff>400050</xdr:colOff>
      <xdr:row>126</xdr:row>
      <xdr:rowOff>0</xdr:rowOff>
    </xdr:from>
    <xdr:ext cx="1489429" cy="822090"/>
    <xdr:pic>
      <xdr:nvPicPr>
        <xdr:cNvPr id="28" name="Obrázek 27">
          <a:extLst>
            <a:ext uri="{FF2B5EF4-FFF2-40B4-BE49-F238E27FC236}">
              <a16:creationId xmlns:a16="http://schemas.microsoft.com/office/drawing/2014/main" id="{9CB32E9E-E72A-4AAF-8AD3-A127F64C6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05840" y="21602700"/>
          <a:ext cx="1489429" cy="822090"/>
        </a:xfrm>
        <a:prstGeom prst="rect">
          <a:avLst/>
        </a:prstGeom>
      </xdr:spPr>
    </xdr:pic>
    <xdr:clientData/>
  </xdr:oneCellAnchor>
  <xdr:oneCellAnchor>
    <xdr:from>
      <xdr:col>1</xdr:col>
      <xdr:colOff>419099</xdr:colOff>
      <xdr:row>135</xdr:row>
      <xdr:rowOff>28574</xdr:rowOff>
    </xdr:from>
    <xdr:ext cx="1514991" cy="795615"/>
    <xdr:pic>
      <xdr:nvPicPr>
        <xdr:cNvPr id="29" name="Obrázek 28">
          <a:extLst>
            <a:ext uri="{FF2B5EF4-FFF2-40B4-BE49-F238E27FC236}">
              <a16:creationId xmlns:a16="http://schemas.microsoft.com/office/drawing/2014/main" id="{D1DEC483-332B-4D85-A291-204B45C90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28699" y="23172419"/>
          <a:ext cx="1514991" cy="7956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CEN&#205;K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CEN&#205;K%20E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EUR.xlsx" TargetMode="External"/><Relationship Id="rId1" Type="http://schemas.openxmlformats.org/officeDocument/2006/relationships/externalLinkPath" Target="/Users/tomas/Desktop/Nov&#225;%20slo&#382;ka/2/CEN&#205;K%20EUR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4\CEN&#205;K%20EUR.xlsx" TargetMode="External"/><Relationship Id="rId1" Type="http://schemas.openxmlformats.org/officeDocument/2006/relationships/externalLinkPath" Target="/Users/tomas/Desktop/Nov&#225;%20slo&#382;ka/4/CEN&#205;K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08. NAVRTÁVACÍ OBJÍMKY"/>
      <sheetName val="09. PLASTOVÉ ŠROUBENÍ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 PVC TLAKOVÉ TVAROVKY"/>
      <sheetName val="11. PVC TLAKOVÉ VENTILY"/>
      <sheetName val="12. PVC ZPĚTNÉ KLAPKY"/>
    </sheetNames>
    <sheetDataSet>
      <sheetData sheetId="0">
        <row r="3">
          <cell r="B3" t="str">
            <v xml:space="preserve">N Á Z E V </v>
          </cell>
        </row>
      </sheetData>
      <sheetData sheetId="1">
        <row r="3">
          <cell r="B3" t="str">
            <v>N Á Z E V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D31D-D94C-4212-B7B9-40D60E97072E}">
  <sheetPr>
    <tabColor theme="1" tint="0.499984740745262"/>
  </sheetPr>
  <dimension ref="B2:J385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3"/>
  <cols>
    <col min="1" max="1" width="2.109375" style="1" customWidth="1"/>
    <col min="2" max="2" width="35.6640625" style="6" customWidth="1"/>
    <col min="3" max="3" width="13.33203125" style="5" customWidth="1"/>
    <col min="4" max="4" width="15.6640625" style="4" customWidth="1"/>
    <col min="5" max="5" width="10.6640625" style="4" customWidth="1"/>
    <col min="6" max="6" width="14.6640625" style="3" customWidth="1"/>
    <col min="7" max="7" width="14.6640625" style="2" customWidth="1"/>
    <col min="8" max="8" width="2.109375" style="1" customWidth="1"/>
    <col min="9" max="9" width="9.109375" style="1"/>
    <col min="10" max="10" width="9.44140625" style="1" bestFit="1" customWidth="1"/>
    <col min="11" max="16384" width="9.109375" style="1"/>
  </cols>
  <sheetData>
    <row r="2" spans="2:10" ht="20.85" customHeight="1" x14ac:dyDescent="0.3">
      <c r="B2" s="155" t="s">
        <v>188</v>
      </c>
      <c r="C2" s="155"/>
      <c r="D2" s="155"/>
      <c r="E2" s="155"/>
      <c r="F2" s="155"/>
      <c r="G2" s="155"/>
    </row>
    <row r="3" spans="2:10" ht="14.25" customHeight="1" x14ac:dyDescent="0.3">
      <c r="B3" s="156" t="s">
        <v>187</v>
      </c>
      <c r="C3" s="167" t="s">
        <v>186</v>
      </c>
      <c r="D3" s="159" t="s">
        <v>185</v>
      </c>
      <c r="E3" s="159" t="s">
        <v>184</v>
      </c>
      <c r="F3" s="162" t="s">
        <v>183</v>
      </c>
      <c r="G3" s="165" t="s">
        <v>182</v>
      </c>
    </row>
    <row r="4" spans="2:10" ht="14.25" customHeight="1" x14ac:dyDescent="0.3">
      <c r="B4" s="157"/>
      <c r="C4" s="168"/>
      <c r="D4" s="160"/>
      <c r="E4" s="160"/>
      <c r="F4" s="163"/>
      <c r="G4" s="166"/>
    </row>
    <row r="5" spans="2:10" ht="14.25" customHeight="1" x14ac:dyDescent="0.3">
      <c r="B5" s="158"/>
      <c r="C5" s="169"/>
      <c r="D5" s="161"/>
      <c r="E5" s="161"/>
      <c r="F5" s="164"/>
      <c r="G5" s="132">
        <f>'[1]RABATOVÝ LIST '!J14</f>
        <v>0</v>
      </c>
    </row>
    <row r="6" spans="2:10" ht="9.9" customHeight="1" thickBot="1" x14ac:dyDescent="0.35">
      <c r="B6" s="131"/>
      <c r="C6" s="130"/>
      <c r="D6" s="129"/>
      <c r="E6" s="129"/>
      <c r="F6" s="128"/>
      <c r="G6" s="127"/>
    </row>
    <row r="7" spans="2:10" ht="14.25" customHeight="1" x14ac:dyDescent="0.3">
      <c r="B7" s="59"/>
      <c r="C7" s="102"/>
      <c r="D7" s="102"/>
      <c r="E7" s="102"/>
      <c r="F7" s="102"/>
      <c r="G7" s="126"/>
      <c r="J7" s="44"/>
    </row>
    <row r="8" spans="2:10" ht="14.25" customHeight="1" x14ac:dyDescent="0.3">
      <c r="B8" s="67"/>
      <c r="C8" s="109">
        <v>20116016</v>
      </c>
      <c r="D8" s="82" t="s">
        <v>181</v>
      </c>
      <c r="E8" s="82" t="s">
        <v>180</v>
      </c>
      <c r="F8" s="80">
        <v>2.5427122418062753</v>
      </c>
      <c r="G8" s="17">
        <f t="shared" ref="G8:G17" si="0">F8*(100-$G$5)/100</f>
        <v>2.5427122418062753</v>
      </c>
      <c r="J8" s="44"/>
    </row>
    <row r="9" spans="2:10" ht="14.25" customHeight="1" x14ac:dyDescent="0.3">
      <c r="B9" s="52" t="s">
        <v>166</v>
      </c>
      <c r="C9" s="114">
        <v>20116020</v>
      </c>
      <c r="D9" s="81" t="s">
        <v>179</v>
      </c>
      <c r="E9" s="81" t="s">
        <v>178</v>
      </c>
      <c r="F9" s="96">
        <v>2.5930629792677862</v>
      </c>
      <c r="G9" s="79">
        <f t="shared" si="0"/>
        <v>2.5930629792677862</v>
      </c>
      <c r="J9" s="44"/>
    </row>
    <row r="10" spans="2:10" ht="14.25" customHeight="1" x14ac:dyDescent="0.3">
      <c r="B10" s="52" t="s">
        <v>177</v>
      </c>
      <c r="C10" s="114">
        <v>20116025</v>
      </c>
      <c r="D10" s="81" t="s">
        <v>176</v>
      </c>
      <c r="E10" s="81" t="s">
        <v>122</v>
      </c>
      <c r="F10" s="96">
        <v>3.2224471975366669</v>
      </c>
      <c r="G10" s="79">
        <f t="shared" si="0"/>
        <v>3.2224471975366669</v>
      </c>
      <c r="J10" s="44"/>
    </row>
    <row r="11" spans="2:10" ht="14.25" customHeight="1" x14ac:dyDescent="0.3">
      <c r="B11" s="50"/>
      <c r="C11" s="114">
        <v>20116032</v>
      </c>
      <c r="D11" s="81" t="s">
        <v>174</v>
      </c>
      <c r="E11" s="81" t="s">
        <v>95</v>
      </c>
      <c r="F11" s="96">
        <v>4.1916988936707416</v>
      </c>
      <c r="G11" s="79">
        <f t="shared" si="0"/>
        <v>4.1916988936707416</v>
      </c>
      <c r="J11" s="44"/>
    </row>
    <row r="12" spans="2:10" ht="14.25" customHeight="1" x14ac:dyDescent="0.3">
      <c r="B12" s="49"/>
      <c r="C12" s="114">
        <v>20116040</v>
      </c>
      <c r="D12" s="81" t="s">
        <v>172</v>
      </c>
      <c r="E12" s="81">
        <v>72</v>
      </c>
      <c r="F12" s="96">
        <v>6.570771238727108</v>
      </c>
      <c r="G12" s="79">
        <f t="shared" si="0"/>
        <v>6.570771238727108</v>
      </c>
      <c r="J12" s="44"/>
    </row>
    <row r="13" spans="2:10" ht="14.25" customHeight="1" x14ac:dyDescent="0.3">
      <c r="B13" s="49"/>
      <c r="C13" s="114">
        <v>20116050</v>
      </c>
      <c r="D13" s="81" t="s">
        <v>171</v>
      </c>
      <c r="E13" s="81">
        <v>44</v>
      </c>
      <c r="F13" s="96">
        <v>9.2015972710910248</v>
      </c>
      <c r="G13" s="79">
        <f t="shared" si="0"/>
        <v>9.2015972710910248</v>
      </c>
      <c r="J13" s="44"/>
    </row>
    <row r="14" spans="2:10" ht="14.25" customHeight="1" x14ac:dyDescent="0.3">
      <c r="B14" s="49"/>
      <c r="C14" s="114">
        <v>20116063</v>
      </c>
      <c r="D14" s="81" t="s">
        <v>170</v>
      </c>
      <c r="E14" s="81">
        <v>30</v>
      </c>
      <c r="F14" s="96">
        <v>12.44921983735845</v>
      </c>
      <c r="G14" s="79">
        <f t="shared" si="0"/>
        <v>12.44921983735845</v>
      </c>
      <c r="J14" s="44"/>
    </row>
    <row r="15" spans="2:10" ht="14.25" customHeight="1" x14ac:dyDescent="0.3">
      <c r="B15" s="49"/>
      <c r="C15" s="114">
        <v>20116075</v>
      </c>
      <c r="D15" s="81" t="s">
        <v>169</v>
      </c>
      <c r="E15" s="81">
        <v>16</v>
      </c>
      <c r="F15" s="96">
        <v>25.993568214504741</v>
      </c>
      <c r="G15" s="79">
        <f t="shared" si="0"/>
        <v>25.993568214504741</v>
      </c>
      <c r="J15" s="44"/>
    </row>
    <row r="16" spans="2:10" ht="14.25" customHeight="1" x14ac:dyDescent="0.3">
      <c r="B16" s="49"/>
      <c r="C16" s="114">
        <v>20116090</v>
      </c>
      <c r="D16" s="81" t="s">
        <v>168</v>
      </c>
      <c r="E16" s="81">
        <v>10</v>
      </c>
      <c r="F16" s="96">
        <v>39.462390485458783</v>
      </c>
      <c r="G16" s="79">
        <f t="shared" si="0"/>
        <v>39.462390485458783</v>
      </c>
      <c r="J16" s="44"/>
    </row>
    <row r="17" spans="2:10" ht="14.25" customHeight="1" x14ac:dyDescent="0.3">
      <c r="B17" s="49"/>
      <c r="C17" s="114">
        <v>20116110</v>
      </c>
      <c r="D17" s="81" t="s">
        <v>167</v>
      </c>
      <c r="E17" s="81">
        <v>5</v>
      </c>
      <c r="F17" s="96">
        <v>73.776418065478126</v>
      </c>
      <c r="G17" s="79">
        <f t="shared" si="0"/>
        <v>73.776418065478126</v>
      </c>
      <c r="J17" s="44"/>
    </row>
    <row r="18" spans="2:10" ht="14.25" customHeight="1" thickBot="1" x14ac:dyDescent="0.35">
      <c r="B18" s="64"/>
      <c r="C18" s="95"/>
      <c r="D18" s="41"/>
      <c r="E18" s="41"/>
      <c r="F18" s="40"/>
      <c r="G18" s="39"/>
      <c r="J18" s="44"/>
    </row>
    <row r="19" spans="2:10" ht="9.9" customHeight="1" thickBot="1" x14ac:dyDescent="0.35">
      <c r="B19" s="62"/>
      <c r="C19" s="108"/>
      <c r="F19" s="60"/>
      <c r="G19" s="38"/>
      <c r="J19" s="44"/>
    </row>
    <row r="20" spans="2:10" ht="14.25" customHeight="1" x14ac:dyDescent="0.3">
      <c r="B20" s="125"/>
      <c r="C20" s="124"/>
      <c r="D20" s="123"/>
      <c r="E20" s="123"/>
      <c r="F20" s="122"/>
      <c r="G20" s="121"/>
    </row>
    <row r="21" spans="2:10" ht="14.25" customHeight="1" x14ac:dyDescent="0.3">
      <c r="B21" s="120"/>
      <c r="C21" s="106">
        <v>22516025</v>
      </c>
      <c r="D21" s="82" t="s">
        <v>176</v>
      </c>
      <c r="E21" s="82">
        <v>160</v>
      </c>
      <c r="F21" s="80">
        <v>4.3919199999999998</v>
      </c>
      <c r="G21" s="17">
        <f t="shared" ref="G21:G28" si="1">F21*(100-$G$5)/100</f>
        <v>4.3919199999999998</v>
      </c>
    </row>
    <row r="22" spans="2:10" ht="14.25" customHeight="1" x14ac:dyDescent="0.3">
      <c r="B22" s="52" t="s">
        <v>175</v>
      </c>
      <c r="C22" s="111">
        <v>22516032</v>
      </c>
      <c r="D22" s="81" t="s">
        <v>174</v>
      </c>
      <c r="E22" s="81">
        <v>100</v>
      </c>
      <c r="F22" s="96">
        <v>8.4747000000000003</v>
      </c>
      <c r="G22" s="79">
        <f t="shared" si="1"/>
        <v>8.4747000000000003</v>
      </c>
    </row>
    <row r="23" spans="2:10" ht="14.25" customHeight="1" x14ac:dyDescent="0.3">
      <c r="B23" s="52" t="s">
        <v>173</v>
      </c>
      <c r="C23" s="111">
        <v>22516040</v>
      </c>
      <c r="D23" s="81" t="s">
        <v>172</v>
      </c>
      <c r="E23" s="81">
        <v>60</v>
      </c>
      <c r="F23" s="96">
        <v>13.0585</v>
      </c>
      <c r="G23" s="79">
        <f t="shared" si="1"/>
        <v>13.058500000000002</v>
      </c>
    </row>
    <row r="24" spans="2:10" ht="14.25" customHeight="1" x14ac:dyDescent="0.3">
      <c r="B24" s="119"/>
      <c r="C24" s="106">
        <v>22516050</v>
      </c>
      <c r="D24" s="82" t="s">
        <v>171</v>
      </c>
      <c r="E24" s="82">
        <v>35</v>
      </c>
      <c r="F24" s="80">
        <v>17.322500000000002</v>
      </c>
      <c r="G24" s="17">
        <f t="shared" si="1"/>
        <v>17.322500000000002</v>
      </c>
      <c r="J24" s="44"/>
    </row>
    <row r="25" spans="2:10" ht="14.25" customHeight="1" x14ac:dyDescent="0.3">
      <c r="B25" s="119"/>
      <c r="C25" s="114">
        <v>22516063</v>
      </c>
      <c r="D25" s="81" t="s">
        <v>170</v>
      </c>
      <c r="E25" s="81">
        <v>20</v>
      </c>
      <c r="F25" s="96">
        <v>23.601240000000001</v>
      </c>
      <c r="G25" s="79">
        <f t="shared" si="1"/>
        <v>23.601240000000004</v>
      </c>
      <c r="J25" s="44"/>
    </row>
    <row r="26" spans="2:10" ht="14.25" customHeight="1" x14ac:dyDescent="0.3">
      <c r="B26" s="117"/>
      <c r="C26" s="114">
        <v>22516075</v>
      </c>
      <c r="D26" s="81" t="s">
        <v>169</v>
      </c>
      <c r="E26" s="81">
        <v>16</v>
      </c>
      <c r="F26" s="96">
        <v>46.712119999999999</v>
      </c>
      <c r="G26" s="79">
        <f t="shared" si="1"/>
        <v>46.712119999999999</v>
      </c>
      <c r="J26" s="44"/>
    </row>
    <row r="27" spans="2:10" ht="14.25" customHeight="1" x14ac:dyDescent="0.3">
      <c r="B27" s="67"/>
      <c r="C27" s="109">
        <v>22516090</v>
      </c>
      <c r="D27" s="82" t="s">
        <v>168</v>
      </c>
      <c r="E27" s="82">
        <v>10</v>
      </c>
      <c r="F27" s="80">
        <v>64.471680000000006</v>
      </c>
      <c r="G27" s="17">
        <f t="shared" si="1"/>
        <v>64.471680000000006</v>
      </c>
      <c r="J27" s="44"/>
    </row>
    <row r="28" spans="2:10" ht="14.25" customHeight="1" x14ac:dyDescent="0.3">
      <c r="B28" s="51"/>
      <c r="C28" s="114">
        <v>22516110</v>
      </c>
      <c r="D28" s="81" t="s">
        <v>167</v>
      </c>
      <c r="E28" s="81">
        <v>5</v>
      </c>
      <c r="F28" s="96">
        <v>123.29356000000001</v>
      </c>
      <c r="G28" s="79">
        <f t="shared" si="1"/>
        <v>123.29356000000001</v>
      </c>
      <c r="J28" s="44"/>
    </row>
    <row r="29" spans="2:10" ht="14.25" customHeight="1" thickBot="1" x14ac:dyDescent="0.35">
      <c r="B29" s="64"/>
      <c r="C29" s="95"/>
      <c r="D29" s="95"/>
      <c r="E29" s="95"/>
      <c r="F29" s="103"/>
      <c r="G29" s="39"/>
      <c r="J29" s="44"/>
    </row>
    <row r="30" spans="2:10" ht="9.9" customHeight="1" thickBot="1" x14ac:dyDescent="0.35">
      <c r="B30" s="62"/>
      <c r="C30" s="108"/>
      <c r="D30" s="108"/>
      <c r="E30" s="108"/>
      <c r="F30" s="38"/>
      <c r="G30" s="38"/>
      <c r="J30" s="44"/>
    </row>
    <row r="31" spans="2:10" ht="14.25" customHeight="1" x14ac:dyDescent="0.3">
      <c r="B31" s="59"/>
      <c r="C31" s="91"/>
      <c r="D31" s="57"/>
      <c r="E31" s="57"/>
      <c r="F31" s="56"/>
      <c r="G31" s="89"/>
      <c r="H31" s="2"/>
      <c r="J31" s="44"/>
    </row>
    <row r="32" spans="2:10" ht="14.25" customHeight="1" x14ac:dyDescent="0.3">
      <c r="B32" s="67"/>
      <c r="C32" s="106">
        <v>2071602016</v>
      </c>
      <c r="D32" s="82" t="s">
        <v>100</v>
      </c>
      <c r="E32" s="82" t="s">
        <v>131</v>
      </c>
      <c r="F32" s="80">
        <v>2.9455181414983587</v>
      </c>
      <c r="G32" s="17">
        <f t="shared" ref="G32:G48" si="2">F32*(100-$G$5)/100</f>
        <v>2.9455181414983587</v>
      </c>
      <c r="J32" s="44"/>
    </row>
    <row r="33" spans="2:10" ht="14.25" customHeight="1" x14ac:dyDescent="0.3">
      <c r="B33" s="52" t="s">
        <v>166</v>
      </c>
      <c r="C33" s="111">
        <v>2071602516</v>
      </c>
      <c r="D33" s="81" t="s">
        <v>98</v>
      </c>
      <c r="E33" s="81" t="s">
        <v>130</v>
      </c>
      <c r="F33" s="96">
        <v>3.0713949851521347</v>
      </c>
      <c r="G33" s="118">
        <f t="shared" si="2"/>
        <v>3.0713949851521347</v>
      </c>
      <c r="J33" s="44"/>
    </row>
    <row r="34" spans="2:10" ht="14.25" customHeight="1" x14ac:dyDescent="0.3">
      <c r="B34" s="52" t="s">
        <v>165</v>
      </c>
      <c r="C34" s="111">
        <v>2071602520</v>
      </c>
      <c r="D34" s="81" t="s">
        <v>96</v>
      </c>
      <c r="E34" s="81" t="s">
        <v>164</v>
      </c>
      <c r="F34" s="96">
        <v>3.0713949851521347</v>
      </c>
      <c r="G34" s="79">
        <f t="shared" si="2"/>
        <v>3.0713949851521347</v>
      </c>
      <c r="J34" s="44"/>
    </row>
    <row r="35" spans="2:10" ht="14.25" customHeight="1" x14ac:dyDescent="0.3">
      <c r="B35" s="50"/>
      <c r="C35" s="111">
        <v>2071603220</v>
      </c>
      <c r="D35" s="81" t="s">
        <v>163</v>
      </c>
      <c r="E35" s="81" t="s">
        <v>126</v>
      </c>
      <c r="F35" s="96">
        <v>3.9021821532670566</v>
      </c>
      <c r="G35" s="79">
        <f t="shared" si="2"/>
        <v>3.9021821532670566</v>
      </c>
      <c r="J35" s="44"/>
    </row>
    <row r="36" spans="2:10" ht="14.25" customHeight="1" x14ac:dyDescent="0.3">
      <c r="B36" s="49"/>
      <c r="C36" s="111">
        <v>2071603225</v>
      </c>
      <c r="D36" s="81" t="s">
        <v>94</v>
      </c>
      <c r="E36" s="81" t="s">
        <v>36</v>
      </c>
      <c r="F36" s="96">
        <v>4.0028836281900766</v>
      </c>
      <c r="G36" s="79">
        <f t="shared" si="2"/>
        <v>4.0028836281900766</v>
      </c>
      <c r="J36" s="44"/>
    </row>
    <row r="37" spans="2:10" ht="14.25" customHeight="1" x14ac:dyDescent="0.3">
      <c r="B37" s="49"/>
      <c r="C37" s="111">
        <v>2071604025</v>
      </c>
      <c r="D37" s="81" t="s">
        <v>162</v>
      </c>
      <c r="E37" s="81">
        <v>100</v>
      </c>
      <c r="F37" s="96">
        <v>5.677045648785298</v>
      </c>
      <c r="G37" s="79">
        <f t="shared" si="2"/>
        <v>5.677045648785298</v>
      </c>
      <c r="J37" s="44"/>
    </row>
    <row r="38" spans="2:10" ht="14.25" customHeight="1" x14ac:dyDescent="0.3">
      <c r="B38" s="49"/>
      <c r="C38" s="111">
        <v>2071604032</v>
      </c>
      <c r="D38" s="81" t="s">
        <v>93</v>
      </c>
      <c r="E38" s="81">
        <v>85</v>
      </c>
      <c r="F38" s="96">
        <v>5.7777471237083198</v>
      </c>
      <c r="G38" s="79">
        <f t="shared" si="2"/>
        <v>5.7777471237083198</v>
      </c>
      <c r="J38" s="44"/>
    </row>
    <row r="39" spans="2:10" ht="14.25" customHeight="1" x14ac:dyDescent="0.3">
      <c r="B39" s="49"/>
      <c r="C39" s="111">
        <v>2071605032</v>
      </c>
      <c r="D39" s="81" t="s">
        <v>161</v>
      </c>
      <c r="E39" s="81">
        <v>60</v>
      </c>
      <c r="F39" s="96">
        <v>8.3456347342453494</v>
      </c>
      <c r="G39" s="79">
        <f t="shared" si="2"/>
        <v>8.3456347342453494</v>
      </c>
      <c r="J39" s="44"/>
    </row>
    <row r="40" spans="2:10" ht="14.25" customHeight="1" x14ac:dyDescent="0.3">
      <c r="B40" s="49"/>
      <c r="C40" s="111">
        <v>2071605040</v>
      </c>
      <c r="D40" s="81" t="s">
        <v>92</v>
      </c>
      <c r="E40" s="81">
        <v>60</v>
      </c>
      <c r="F40" s="96">
        <v>8.4463362091683685</v>
      </c>
      <c r="G40" s="79">
        <f t="shared" si="2"/>
        <v>8.4463362091683685</v>
      </c>
      <c r="J40" s="44"/>
    </row>
    <row r="41" spans="2:10" ht="14.25" customHeight="1" x14ac:dyDescent="0.3">
      <c r="B41" s="49"/>
      <c r="C41" s="111">
        <v>2071606332</v>
      </c>
      <c r="D41" s="81" t="s">
        <v>90</v>
      </c>
      <c r="E41" s="81">
        <v>30</v>
      </c>
      <c r="F41" s="96">
        <v>10.26</v>
      </c>
      <c r="G41" s="79">
        <f t="shared" si="2"/>
        <v>10.26</v>
      </c>
      <c r="J41" s="44"/>
    </row>
    <row r="42" spans="2:10" ht="14.25" customHeight="1" x14ac:dyDescent="0.3">
      <c r="B42" s="49"/>
      <c r="C42" s="111">
        <v>2071606340</v>
      </c>
      <c r="D42" s="81" t="s">
        <v>89</v>
      </c>
      <c r="E42" s="81">
        <v>40</v>
      </c>
      <c r="F42" s="96">
        <v>10.258962757782747</v>
      </c>
      <c r="G42" s="79">
        <f t="shared" si="2"/>
        <v>10.258962757782747</v>
      </c>
      <c r="J42" s="44"/>
    </row>
    <row r="43" spans="2:10" ht="14.25" customHeight="1" x14ac:dyDescent="0.3">
      <c r="B43" s="49"/>
      <c r="C43" s="111">
        <v>2071606350</v>
      </c>
      <c r="D43" s="81" t="s">
        <v>88</v>
      </c>
      <c r="E43" s="81">
        <v>30</v>
      </c>
      <c r="F43" s="96">
        <v>10.372251917071145</v>
      </c>
      <c r="G43" s="79">
        <f t="shared" si="2"/>
        <v>10.372251917071145</v>
      </c>
      <c r="J43" s="44"/>
    </row>
    <row r="44" spans="2:10" ht="14.25" customHeight="1" x14ac:dyDescent="0.3">
      <c r="B44" s="49"/>
      <c r="C44" s="111">
        <v>2071607563</v>
      </c>
      <c r="D44" s="81" t="s">
        <v>87</v>
      </c>
      <c r="E44" s="81">
        <v>18</v>
      </c>
      <c r="F44" s="96">
        <v>25.980980530139369</v>
      </c>
      <c r="G44" s="79">
        <f t="shared" si="2"/>
        <v>25.980980530139369</v>
      </c>
      <c r="J44" s="44"/>
    </row>
    <row r="45" spans="2:10" ht="14.25" customHeight="1" x14ac:dyDescent="0.3">
      <c r="B45" s="49"/>
      <c r="C45" s="111">
        <v>2071609063</v>
      </c>
      <c r="D45" s="81" t="s">
        <v>160</v>
      </c>
      <c r="E45" s="81">
        <v>12</v>
      </c>
      <c r="F45" s="96">
        <v>39.46</v>
      </c>
      <c r="G45" s="79">
        <f t="shared" si="2"/>
        <v>39.46</v>
      </c>
      <c r="J45" s="44"/>
    </row>
    <row r="46" spans="2:10" ht="14.25" customHeight="1" x14ac:dyDescent="0.3">
      <c r="B46" s="49"/>
      <c r="C46" s="111">
        <v>2071609075</v>
      </c>
      <c r="D46" s="81" t="s">
        <v>86</v>
      </c>
      <c r="E46" s="81">
        <v>12</v>
      </c>
      <c r="F46" s="96">
        <v>39.462390485458783</v>
      </c>
      <c r="G46" s="79">
        <f t="shared" si="2"/>
        <v>39.462390485458783</v>
      </c>
      <c r="J46" s="44"/>
    </row>
    <row r="47" spans="2:10" ht="14.25" customHeight="1" x14ac:dyDescent="0.3">
      <c r="B47" s="49"/>
      <c r="C47" s="111">
        <v>2071611075</v>
      </c>
      <c r="D47" s="81" t="s">
        <v>159</v>
      </c>
      <c r="E47" s="81">
        <v>8</v>
      </c>
      <c r="F47" s="96">
        <v>75.84</v>
      </c>
      <c r="G47" s="79">
        <f t="shared" si="2"/>
        <v>75.84</v>
      </c>
      <c r="J47" s="44"/>
    </row>
    <row r="48" spans="2:10" ht="14.25" customHeight="1" x14ac:dyDescent="0.3">
      <c r="B48" s="49"/>
      <c r="C48" s="111">
        <v>2071611090</v>
      </c>
      <c r="D48" s="81" t="s">
        <v>85</v>
      </c>
      <c r="E48" s="81">
        <v>8</v>
      </c>
      <c r="F48" s="96">
        <v>75.840798301400056</v>
      </c>
      <c r="G48" s="79">
        <f t="shared" si="2"/>
        <v>75.840798301400056</v>
      </c>
      <c r="J48" s="44"/>
    </row>
    <row r="49" spans="2:10" ht="14.25" customHeight="1" thickBot="1" x14ac:dyDescent="0.35">
      <c r="B49" s="64"/>
      <c r="C49" s="95"/>
      <c r="D49" s="41"/>
      <c r="E49" s="41"/>
      <c r="F49" s="40"/>
      <c r="G49" s="39"/>
      <c r="J49" s="44"/>
    </row>
    <row r="50" spans="2:10" ht="9.9" customHeight="1" thickBot="1" x14ac:dyDescent="0.35">
      <c r="B50" s="62"/>
      <c r="C50" s="108"/>
      <c r="F50" s="60"/>
      <c r="G50" s="38"/>
      <c r="J50" s="44"/>
    </row>
    <row r="51" spans="2:10" ht="14.25" customHeight="1" x14ac:dyDescent="0.3">
      <c r="B51" s="59"/>
      <c r="C51" s="102"/>
      <c r="D51" s="57"/>
      <c r="E51" s="57"/>
      <c r="F51" s="56"/>
      <c r="G51" s="55"/>
      <c r="J51" s="44"/>
    </row>
    <row r="52" spans="2:10" ht="14.25" customHeight="1" x14ac:dyDescent="0.3">
      <c r="B52" s="52" t="s">
        <v>156</v>
      </c>
      <c r="C52" s="106">
        <v>21116015</v>
      </c>
      <c r="D52" s="82" t="s">
        <v>157</v>
      </c>
      <c r="E52" s="82" t="s">
        <v>155</v>
      </c>
      <c r="F52" s="80">
        <v>2.1</v>
      </c>
      <c r="G52" s="17">
        <f t="shared" ref="G52:G82" si="3">F52*(100-$G$5)/100</f>
        <v>2.1</v>
      </c>
      <c r="J52" s="44"/>
    </row>
    <row r="53" spans="2:10" ht="14.25" customHeight="1" x14ac:dyDescent="0.3">
      <c r="B53" s="52" t="s">
        <v>123</v>
      </c>
      <c r="C53" s="106">
        <v>21116016</v>
      </c>
      <c r="D53" s="82" t="s">
        <v>82</v>
      </c>
      <c r="E53" s="82" t="s">
        <v>155</v>
      </c>
      <c r="F53" s="80">
        <v>2.1021432890180596</v>
      </c>
      <c r="G53" s="17">
        <f t="shared" si="3"/>
        <v>2.1021432890180596</v>
      </c>
      <c r="J53" s="44"/>
    </row>
    <row r="54" spans="2:10" ht="14.25" customHeight="1" x14ac:dyDescent="0.3">
      <c r="B54" s="52"/>
      <c r="C54" s="111">
        <v>21116017</v>
      </c>
      <c r="D54" s="81" t="s">
        <v>120</v>
      </c>
      <c r="E54" s="81" t="s">
        <v>155</v>
      </c>
      <c r="F54" s="96">
        <v>2.1021432890180596</v>
      </c>
      <c r="G54" s="79">
        <f t="shared" si="3"/>
        <v>2.1021432890180596</v>
      </c>
      <c r="J54" s="44"/>
    </row>
    <row r="55" spans="2:10" ht="14.25" customHeight="1" x14ac:dyDescent="0.3">
      <c r="B55" s="52"/>
      <c r="C55" s="111">
        <v>21116019</v>
      </c>
      <c r="D55" s="81" t="s">
        <v>158</v>
      </c>
      <c r="E55" s="81" t="s">
        <v>154</v>
      </c>
      <c r="F55" s="96">
        <v>2.1800000000000002</v>
      </c>
      <c r="G55" s="79">
        <f t="shared" si="3"/>
        <v>2.1800000000000002</v>
      </c>
      <c r="J55" s="44"/>
    </row>
    <row r="56" spans="2:10" ht="14.25" customHeight="1" x14ac:dyDescent="0.3">
      <c r="B56" s="52"/>
      <c r="C56" s="111">
        <v>21116020</v>
      </c>
      <c r="D56" s="81" t="s">
        <v>80</v>
      </c>
      <c r="E56" s="81" t="s">
        <v>154</v>
      </c>
      <c r="F56" s="96">
        <v>2.1776693952103248</v>
      </c>
      <c r="G56" s="79">
        <f t="shared" si="3"/>
        <v>2.1776693952103248</v>
      </c>
      <c r="J56" s="44"/>
    </row>
    <row r="57" spans="2:10" ht="14.25" customHeight="1" x14ac:dyDescent="0.3">
      <c r="B57" s="50"/>
      <c r="C57" s="111">
        <v>21116022</v>
      </c>
      <c r="D57" s="81" t="s">
        <v>117</v>
      </c>
      <c r="E57" s="81" t="s">
        <v>154</v>
      </c>
      <c r="F57" s="96">
        <v>2.1776693952103248</v>
      </c>
      <c r="G57" s="79">
        <f t="shared" si="3"/>
        <v>2.1776693952103248</v>
      </c>
      <c r="J57" s="44"/>
    </row>
    <row r="58" spans="2:10" ht="14.25" customHeight="1" x14ac:dyDescent="0.3">
      <c r="B58" s="49"/>
      <c r="C58" s="111">
        <v>21116024</v>
      </c>
      <c r="D58" s="81" t="s">
        <v>76</v>
      </c>
      <c r="E58" s="81" t="s">
        <v>131</v>
      </c>
      <c r="F58" s="96">
        <v>2.6056506636331638</v>
      </c>
      <c r="G58" s="79">
        <f t="shared" si="3"/>
        <v>2.6056506636331638</v>
      </c>
      <c r="J58" s="44"/>
    </row>
    <row r="59" spans="2:10" ht="14.25" customHeight="1" x14ac:dyDescent="0.3">
      <c r="B59" s="49"/>
      <c r="C59" s="111">
        <v>21116025</v>
      </c>
      <c r="D59" s="81" t="s">
        <v>78</v>
      </c>
      <c r="E59" s="81" t="s">
        <v>131</v>
      </c>
      <c r="F59" s="96">
        <v>2.6056506636331638</v>
      </c>
      <c r="G59" s="79">
        <f t="shared" si="3"/>
        <v>2.6056506636331638</v>
      </c>
      <c r="J59" s="44"/>
    </row>
    <row r="60" spans="2:10" ht="14.25" customHeight="1" x14ac:dyDescent="0.3">
      <c r="B60" s="49"/>
      <c r="C60" s="111">
        <v>21116027</v>
      </c>
      <c r="D60" s="81" t="s">
        <v>113</v>
      </c>
      <c r="E60" s="81" t="s">
        <v>119</v>
      </c>
      <c r="F60" s="96">
        <v>2.7692905603830722</v>
      </c>
      <c r="G60" s="79">
        <f t="shared" si="3"/>
        <v>2.7692905603830722</v>
      </c>
      <c r="J60" s="44"/>
    </row>
    <row r="61" spans="2:10" ht="14.25" customHeight="1" x14ac:dyDescent="0.3">
      <c r="B61" s="49"/>
      <c r="C61" s="111">
        <v>21116030</v>
      </c>
      <c r="D61" s="81" t="s">
        <v>75</v>
      </c>
      <c r="E61" s="81" t="s">
        <v>137</v>
      </c>
      <c r="F61" s="96">
        <v>3.31</v>
      </c>
      <c r="G61" s="79">
        <f t="shared" si="3"/>
        <v>3.31</v>
      </c>
      <c r="J61" s="44"/>
    </row>
    <row r="62" spans="2:10" ht="14.25" customHeight="1" x14ac:dyDescent="0.3">
      <c r="B62" s="49"/>
      <c r="C62" s="111">
        <v>21116031</v>
      </c>
      <c r="D62" s="81" t="s">
        <v>73</v>
      </c>
      <c r="E62" s="81" t="s">
        <v>137</v>
      </c>
      <c r="F62" s="96">
        <v>3.3105609880943092</v>
      </c>
      <c r="G62" s="79">
        <f t="shared" si="3"/>
        <v>3.3105609880943092</v>
      </c>
      <c r="J62" s="44"/>
    </row>
    <row r="63" spans="2:10" ht="14.25" customHeight="1" x14ac:dyDescent="0.3">
      <c r="B63" s="49"/>
      <c r="C63" s="111">
        <v>21116032</v>
      </c>
      <c r="D63" s="81" t="s">
        <v>112</v>
      </c>
      <c r="E63" s="81" t="s">
        <v>137</v>
      </c>
      <c r="F63" s="96">
        <v>3.3105609880943092</v>
      </c>
      <c r="G63" s="79">
        <f t="shared" si="3"/>
        <v>3.3105609880943092</v>
      </c>
      <c r="J63" s="44"/>
    </row>
    <row r="64" spans="2:10" ht="14.25" customHeight="1" x14ac:dyDescent="0.3">
      <c r="B64" s="49"/>
      <c r="C64" s="111">
        <v>21116033</v>
      </c>
      <c r="D64" s="81" t="s">
        <v>153</v>
      </c>
      <c r="E64" s="81" t="s">
        <v>36</v>
      </c>
      <c r="F64" s="96">
        <v>3.3105609880943092</v>
      </c>
      <c r="G64" s="79">
        <f t="shared" si="3"/>
        <v>3.3105609880943092</v>
      </c>
      <c r="J64" s="44"/>
    </row>
    <row r="65" spans="2:10" ht="14.25" customHeight="1" x14ac:dyDescent="0.3">
      <c r="B65" s="49"/>
      <c r="C65" s="111">
        <v>21116034</v>
      </c>
      <c r="D65" s="81" t="s">
        <v>152</v>
      </c>
      <c r="E65" s="81" t="s">
        <v>36</v>
      </c>
      <c r="F65" s="96">
        <v>3.31</v>
      </c>
      <c r="G65" s="79">
        <f t="shared" si="3"/>
        <v>3.31</v>
      </c>
      <c r="J65" s="44"/>
    </row>
    <row r="66" spans="2:10" ht="14.25" customHeight="1" x14ac:dyDescent="0.3">
      <c r="B66" s="49"/>
      <c r="C66" s="111">
        <v>21116039</v>
      </c>
      <c r="D66" s="81" t="s">
        <v>111</v>
      </c>
      <c r="E66" s="81">
        <v>100</v>
      </c>
      <c r="F66" s="96">
        <v>4.7329693213819777</v>
      </c>
      <c r="G66" s="79">
        <f t="shared" si="3"/>
        <v>4.7329693213819777</v>
      </c>
      <c r="J66" s="44"/>
    </row>
    <row r="67" spans="2:10" ht="14.25" customHeight="1" x14ac:dyDescent="0.3">
      <c r="B67" s="49"/>
      <c r="C67" s="111">
        <v>21116040</v>
      </c>
      <c r="D67" s="81" t="s">
        <v>110</v>
      </c>
      <c r="E67" s="81">
        <v>100</v>
      </c>
      <c r="F67" s="96">
        <v>4.7329693213819777</v>
      </c>
      <c r="G67" s="79">
        <f t="shared" si="3"/>
        <v>4.7329693213819777</v>
      </c>
      <c r="J67" s="44"/>
    </row>
    <row r="68" spans="2:10" ht="14.25" customHeight="1" x14ac:dyDescent="0.3">
      <c r="B68" s="49"/>
      <c r="C68" s="111">
        <v>21116041</v>
      </c>
      <c r="D68" s="81" t="s">
        <v>109</v>
      </c>
      <c r="E68" s="81">
        <v>100</v>
      </c>
      <c r="F68" s="96">
        <v>4.7329693213819777</v>
      </c>
      <c r="G68" s="79">
        <f t="shared" si="3"/>
        <v>4.7329693213819777</v>
      </c>
      <c r="J68" s="44"/>
    </row>
    <row r="69" spans="2:10" ht="14.25" customHeight="1" x14ac:dyDescent="0.3">
      <c r="B69" s="49"/>
      <c r="C69" s="111">
        <v>21116051</v>
      </c>
      <c r="D69" s="81" t="s">
        <v>149</v>
      </c>
      <c r="E69" s="81">
        <v>65</v>
      </c>
      <c r="F69" s="96">
        <v>4.7300000000000004</v>
      </c>
      <c r="G69" s="79">
        <f t="shared" si="3"/>
        <v>4.7300000000000004</v>
      </c>
      <c r="J69" s="44"/>
    </row>
    <row r="70" spans="2:10" ht="14.25" customHeight="1" x14ac:dyDescent="0.3">
      <c r="B70" s="49"/>
      <c r="C70" s="111">
        <v>21116050</v>
      </c>
      <c r="D70" s="81" t="s">
        <v>108</v>
      </c>
      <c r="E70" s="81">
        <v>65</v>
      </c>
      <c r="F70" s="96">
        <v>6.6337096605539969</v>
      </c>
      <c r="G70" s="79">
        <f t="shared" si="3"/>
        <v>6.6337096605539969</v>
      </c>
      <c r="J70" s="44"/>
    </row>
    <row r="71" spans="2:10" ht="14.25" customHeight="1" x14ac:dyDescent="0.3">
      <c r="B71" s="49"/>
      <c r="C71" s="111">
        <v>21116052</v>
      </c>
      <c r="D71" s="81" t="s">
        <v>107</v>
      </c>
      <c r="E71" s="81">
        <v>65</v>
      </c>
      <c r="F71" s="96">
        <v>6.63</v>
      </c>
      <c r="G71" s="79">
        <f t="shared" si="3"/>
        <v>6.63</v>
      </c>
      <c r="J71" s="44"/>
    </row>
    <row r="72" spans="2:10" ht="14.25" customHeight="1" x14ac:dyDescent="0.3">
      <c r="B72" s="49"/>
      <c r="C72" s="111">
        <v>21116062</v>
      </c>
      <c r="D72" s="81" t="s">
        <v>148</v>
      </c>
      <c r="E72" s="81">
        <v>45</v>
      </c>
      <c r="F72" s="96">
        <v>9.0500000000000007</v>
      </c>
      <c r="G72" s="79">
        <f t="shared" si="3"/>
        <v>9.0500000000000007</v>
      </c>
      <c r="J72" s="44"/>
    </row>
    <row r="73" spans="2:10" ht="14.25" customHeight="1" x14ac:dyDescent="0.3">
      <c r="B73" s="49"/>
      <c r="C73" s="111">
        <v>21116063</v>
      </c>
      <c r="D73" s="81" t="s">
        <v>106</v>
      </c>
      <c r="E73" s="81">
        <v>45</v>
      </c>
      <c r="F73" s="96">
        <v>9.0505450587064953</v>
      </c>
      <c r="G73" s="79">
        <f t="shared" si="3"/>
        <v>9.0505450587064953</v>
      </c>
      <c r="J73" s="44"/>
    </row>
    <row r="74" spans="2:10" ht="14.25" customHeight="1" x14ac:dyDescent="0.3">
      <c r="B74" s="49"/>
      <c r="C74" s="111">
        <v>21116064</v>
      </c>
      <c r="D74" s="81" t="s">
        <v>121</v>
      </c>
      <c r="E74" s="81">
        <v>40</v>
      </c>
      <c r="F74" s="96">
        <v>9.0500000000000007</v>
      </c>
      <c r="G74" s="79">
        <f t="shared" si="3"/>
        <v>9.0500000000000007</v>
      </c>
      <c r="J74" s="44"/>
    </row>
    <row r="75" spans="2:10" ht="14.25" customHeight="1" x14ac:dyDescent="0.3">
      <c r="B75" s="49"/>
      <c r="C75" s="111">
        <v>21116074</v>
      </c>
      <c r="D75" s="81" t="s">
        <v>147</v>
      </c>
      <c r="E75" s="81">
        <v>26</v>
      </c>
      <c r="F75" s="96">
        <v>18.302493067259032</v>
      </c>
      <c r="G75" s="79">
        <f t="shared" si="3"/>
        <v>18.302493067259032</v>
      </c>
      <c r="J75" s="44"/>
    </row>
    <row r="76" spans="2:10" ht="14.25" customHeight="1" x14ac:dyDescent="0.3">
      <c r="B76" s="49"/>
      <c r="C76" s="111">
        <v>21116075</v>
      </c>
      <c r="D76" s="81" t="s">
        <v>104</v>
      </c>
      <c r="E76" s="81">
        <v>26</v>
      </c>
      <c r="F76" s="96">
        <v>18.302493067259032</v>
      </c>
      <c r="G76" s="79">
        <f t="shared" si="3"/>
        <v>18.302493067259032</v>
      </c>
      <c r="J76" s="44"/>
    </row>
    <row r="77" spans="2:10" ht="14.25" customHeight="1" x14ac:dyDescent="0.3">
      <c r="B77" s="49"/>
      <c r="C77" s="111">
        <v>21116076</v>
      </c>
      <c r="D77" s="81" t="s">
        <v>103</v>
      </c>
      <c r="E77" s="81">
        <v>26</v>
      </c>
      <c r="F77" s="96">
        <v>18.3</v>
      </c>
      <c r="G77" s="79">
        <f t="shared" si="3"/>
        <v>18.3</v>
      </c>
      <c r="J77" s="44"/>
    </row>
    <row r="78" spans="2:10" ht="14.25" customHeight="1" x14ac:dyDescent="0.3">
      <c r="B78" s="49"/>
      <c r="C78" s="111">
        <v>21116091</v>
      </c>
      <c r="D78" s="81" t="s">
        <v>145</v>
      </c>
      <c r="E78" s="81">
        <v>16</v>
      </c>
      <c r="F78" s="96">
        <v>26.6</v>
      </c>
      <c r="G78" s="79">
        <f t="shared" si="3"/>
        <v>26.6</v>
      </c>
      <c r="J78" s="44"/>
    </row>
    <row r="79" spans="2:10" ht="14.25" customHeight="1" x14ac:dyDescent="0.3">
      <c r="B79" s="49"/>
      <c r="C79" s="111">
        <v>21116090</v>
      </c>
      <c r="D79" s="81" t="s">
        <v>102</v>
      </c>
      <c r="E79" s="81">
        <v>16</v>
      </c>
      <c r="F79" s="96">
        <v>26.597777064042866</v>
      </c>
      <c r="G79" s="79">
        <f t="shared" si="3"/>
        <v>26.597777064042866</v>
      </c>
      <c r="J79" s="44"/>
    </row>
    <row r="80" spans="2:10" ht="14.25" customHeight="1" x14ac:dyDescent="0.3">
      <c r="B80" s="49"/>
      <c r="C80" s="111">
        <v>21116092</v>
      </c>
      <c r="D80" s="81" t="s">
        <v>144</v>
      </c>
      <c r="E80" s="81">
        <v>16</v>
      </c>
      <c r="F80" s="96">
        <v>26.6</v>
      </c>
      <c r="G80" s="79">
        <f t="shared" si="3"/>
        <v>26.6</v>
      </c>
      <c r="J80" s="44"/>
    </row>
    <row r="81" spans="2:10" ht="14.25" customHeight="1" x14ac:dyDescent="0.3">
      <c r="B81" s="49"/>
      <c r="C81" s="111">
        <v>21116113</v>
      </c>
      <c r="D81" s="81" t="s">
        <v>142</v>
      </c>
      <c r="E81" s="81">
        <v>8</v>
      </c>
      <c r="F81" s="96">
        <v>54.83</v>
      </c>
      <c r="G81" s="79">
        <f t="shared" si="3"/>
        <v>54.83</v>
      </c>
      <c r="J81" s="44"/>
    </row>
    <row r="82" spans="2:10" ht="14.25" customHeight="1" x14ac:dyDescent="0.3">
      <c r="B82" s="49"/>
      <c r="C82" s="111">
        <v>21116110</v>
      </c>
      <c r="D82" s="81" t="s">
        <v>101</v>
      </c>
      <c r="E82" s="81">
        <v>8</v>
      </c>
      <c r="F82" s="96">
        <v>54.831953095584844</v>
      </c>
      <c r="G82" s="79">
        <f t="shared" si="3"/>
        <v>54.831953095584844</v>
      </c>
      <c r="J82" s="44"/>
    </row>
    <row r="83" spans="2:10" ht="14.25" customHeight="1" thickBot="1" x14ac:dyDescent="0.35">
      <c r="B83" s="64"/>
      <c r="C83" s="95"/>
      <c r="D83" s="41"/>
      <c r="E83" s="41"/>
      <c r="F83" s="40"/>
      <c r="G83" s="39"/>
      <c r="J83" s="44"/>
    </row>
    <row r="84" spans="2:10" ht="9.9" customHeight="1" thickBot="1" x14ac:dyDescent="0.35">
      <c r="B84" s="62"/>
      <c r="C84" s="108"/>
      <c r="F84" s="60"/>
      <c r="G84" s="38"/>
      <c r="J84" s="44"/>
    </row>
    <row r="85" spans="2:10" ht="14.25" customHeight="1" x14ac:dyDescent="0.3">
      <c r="B85" s="59"/>
      <c r="C85" s="102"/>
      <c r="D85" s="57"/>
      <c r="E85" s="57"/>
      <c r="F85" s="56"/>
      <c r="G85" s="55"/>
      <c r="J85" s="44"/>
    </row>
    <row r="86" spans="2:10" ht="14.25" customHeight="1" x14ac:dyDescent="0.3">
      <c r="B86" s="49"/>
      <c r="C86" s="106">
        <v>22116015</v>
      </c>
      <c r="D86" s="82" t="s">
        <v>157</v>
      </c>
      <c r="E86" s="82" t="s">
        <v>155</v>
      </c>
      <c r="F86" s="80">
        <v>1.56</v>
      </c>
      <c r="G86" s="17">
        <f t="shared" ref="G86:G103" si="4">F86*(100-$G$5)/100</f>
        <v>1.56</v>
      </c>
      <c r="J86" s="44"/>
    </row>
    <row r="87" spans="2:10" ht="14.25" customHeight="1" x14ac:dyDescent="0.3">
      <c r="B87" s="52" t="s">
        <v>156</v>
      </c>
      <c r="C87" s="106">
        <v>22116016</v>
      </c>
      <c r="D87" s="82" t="s">
        <v>82</v>
      </c>
      <c r="E87" s="82" t="s">
        <v>155</v>
      </c>
      <c r="F87" s="80">
        <v>1.5608728613068226</v>
      </c>
      <c r="G87" s="17">
        <f t="shared" si="4"/>
        <v>1.5608728613068226</v>
      </c>
      <c r="J87" s="44"/>
    </row>
    <row r="88" spans="2:10" ht="14.25" customHeight="1" x14ac:dyDescent="0.3">
      <c r="B88" s="52" t="s">
        <v>118</v>
      </c>
      <c r="C88" s="111">
        <v>22116017</v>
      </c>
      <c r="D88" s="81" t="s">
        <v>120</v>
      </c>
      <c r="E88" s="82" t="s">
        <v>155</v>
      </c>
      <c r="F88" s="96">
        <v>1.5608728613068226</v>
      </c>
      <c r="G88" s="79">
        <f t="shared" si="4"/>
        <v>1.5608728613068226</v>
      </c>
      <c r="J88" s="44"/>
    </row>
    <row r="89" spans="2:10" ht="14.25" customHeight="1" x14ac:dyDescent="0.3">
      <c r="B89" s="52"/>
      <c r="C89" s="111">
        <v>22116020</v>
      </c>
      <c r="D89" s="81" t="s">
        <v>80</v>
      </c>
      <c r="E89" s="81" t="s">
        <v>154</v>
      </c>
      <c r="F89" s="96">
        <v>1.6363989674990882</v>
      </c>
      <c r="G89" s="79">
        <f t="shared" si="4"/>
        <v>1.6363989674990882</v>
      </c>
      <c r="J89" s="44"/>
    </row>
    <row r="90" spans="2:10" ht="14.25" customHeight="1" x14ac:dyDescent="0.3">
      <c r="B90" s="50"/>
      <c r="C90" s="111">
        <v>22116021</v>
      </c>
      <c r="D90" s="81" t="s">
        <v>117</v>
      </c>
      <c r="E90" s="81" t="s">
        <v>154</v>
      </c>
      <c r="F90" s="96">
        <v>1.6363989674990882</v>
      </c>
      <c r="G90" s="79">
        <f t="shared" si="4"/>
        <v>1.6363989674990882</v>
      </c>
      <c r="J90" s="44"/>
    </row>
    <row r="91" spans="2:10" ht="14.25" customHeight="1" x14ac:dyDescent="0.3">
      <c r="B91" s="50"/>
      <c r="C91" s="111">
        <v>22116022</v>
      </c>
      <c r="D91" s="81" t="s">
        <v>115</v>
      </c>
      <c r="E91" s="81" t="s">
        <v>136</v>
      </c>
      <c r="F91" s="96">
        <v>1.64</v>
      </c>
      <c r="G91" s="79">
        <f t="shared" si="4"/>
        <v>1.64</v>
      </c>
      <c r="J91" s="44"/>
    </row>
    <row r="92" spans="2:10" ht="14.25" customHeight="1" x14ac:dyDescent="0.3">
      <c r="B92" s="49"/>
      <c r="C92" s="111">
        <v>22116024</v>
      </c>
      <c r="D92" s="81" t="s">
        <v>76</v>
      </c>
      <c r="E92" s="81" t="s">
        <v>131</v>
      </c>
      <c r="F92" s="96">
        <v>2.089555604652682</v>
      </c>
      <c r="G92" s="79">
        <f t="shared" si="4"/>
        <v>2.089555604652682</v>
      </c>
      <c r="J92" s="44"/>
    </row>
    <row r="93" spans="2:10" ht="14.25" customHeight="1" x14ac:dyDescent="0.3">
      <c r="B93" s="49"/>
      <c r="C93" s="111">
        <v>22116025</v>
      </c>
      <c r="D93" s="81" t="s">
        <v>78</v>
      </c>
      <c r="E93" s="81" t="s">
        <v>119</v>
      </c>
      <c r="F93" s="96">
        <v>2.089555604652682</v>
      </c>
      <c r="G93" s="79">
        <f t="shared" si="4"/>
        <v>2.089555604652682</v>
      </c>
      <c r="J93" s="44"/>
    </row>
    <row r="94" spans="2:10" ht="14.25" customHeight="1" x14ac:dyDescent="0.3">
      <c r="B94" s="49"/>
      <c r="C94" s="111">
        <v>22116026</v>
      </c>
      <c r="D94" s="81" t="s">
        <v>113</v>
      </c>
      <c r="E94" s="81" t="s">
        <v>119</v>
      </c>
      <c r="F94" s="96">
        <v>2.089555604652682</v>
      </c>
      <c r="G94" s="79">
        <f t="shared" si="4"/>
        <v>2.089555604652682</v>
      </c>
      <c r="J94" s="44"/>
    </row>
    <row r="95" spans="2:10" ht="14.25" customHeight="1" x14ac:dyDescent="0.3">
      <c r="B95" s="49"/>
      <c r="C95" s="111">
        <v>22116030</v>
      </c>
      <c r="D95" s="81" t="s">
        <v>75</v>
      </c>
      <c r="E95" s="81" t="s">
        <v>126</v>
      </c>
      <c r="F95" s="96">
        <v>2.79</v>
      </c>
      <c r="G95" s="79">
        <f t="shared" si="4"/>
        <v>2.79</v>
      </c>
      <c r="J95" s="44"/>
    </row>
    <row r="96" spans="2:10" ht="14.25" customHeight="1" x14ac:dyDescent="0.3">
      <c r="B96" s="49"/>
      <c r="C96" s="111">
        <v>22116031</v>
      </c>
      <c r="D96" s="81" t="s">
        <v>73</v>
      </c>
      <c r="E96" s="81" t="s">
        <v>126</v>
      </c>
      <c r="F96" s="96">
        <v>2.7944659291138279</v>
      </c>
      <c r="G96" s="79">
        <f t="shared" si="4"/>
        <v>2.7944659291138279</v>
      </c>
      <c r="J96" s="44"/>
    </row>
    <row r="97" spans="2:10" ht="14.25" customHeight="1" x14ac:dyDescent="0.3">
      <c r="B97" s="49"/>
      <c r="C97" s="111">
        <v>22116032</v>
      </c>
      <c r="D97" s="81" t="s">
        <v>112</v>
      </c>
      <c r="E97" s="81" t="s">
        <v>126</v>
      </c>
      <c r="F97" s="96">
        <v>2.7944659291138279</v>
      </c>
      <c r="G97" s="79">
        <f t="shared" si="4"/>
        <v>2.7944659291138279</v>
      </c>
      <c r="J97" s="44"/>
    </row>
    <row r="98" spans="2:10" ht="14.25" customHeight="1" x14ac:dyDescent="0.3">
      <c r="B98" s="49"/>
      <c r="C98" s="111">
        <v>22116033</v>
      </c>
      <c r="D98" s="81" t="s">
        <v>153</v>
      </c>
      <c r="E98" s="81" t="s">
        <v>126</v>
      </c>
      <c r="F98" s="96">
        <v>2.7944659291138279</v>
      </c>
      <c r="G98" s="79">
        <f t="shared" si="4"/>
        <v>2.7944659291138279</v>
      </c>
      <c r="J98" s="44"/>
    </row>
    <row r="99" spans="2:10" ht="14.25" customHeight="1" x14ac:dyDescent="0.3">
      <c r="B99" s="49"/>
      <c r="C99" s="111">
        <v>22116034</v>
      </c>
      <c r="D99" s="81" t="s">
        <v>152</v>
      </c>
      <c r="E99" s="81" t="s">
        <v>36</v>
      </c>
      <c r="F99" s="96">
        <v>2.7944659291138279</v>
      </c>
      <c r="G99" s="79">
        <f t="shared" si="4"/>
        <v>2.7944659291138279</v>
      </c>
      <c r="J99" s="44"/>
    </row>
    <row r="100" spans="2:10" ht="14.25" customHeight="1" x14ac:dyDescent="0.3">
      <c r="B100" s="49"/>
      <c r="C100" s="111">
        <v>22116039</v>
      </c>
      <c r="D100" s="81" t="s">
        <v>111</v>
      </c>
      <c r="E100" s="81">
        <v>100</v>
      </c>
      <c r="F100" s="96">
        <v>4.0028836281900766</v>
      </c>
      <c r="G100" s="79">
        <f t="shared" si="4"/>
        <v>4.0028836281900766</v>
      </c>
      <c r="J100" s="44"/>
    </row>
    <row r="101" spans="2:10" ht="14.25" customHeight="1" x14ac:dyDescent="0.3">
      <c r="B101" s="49"/>
      <c r="C101" s="111">
        <v>22116040</v>
      </c>
      <c r="D101" s="81" t="s">
        <v>110</v>
      </c>
      <c r="E101" s="81">
        <v>100</v>
      </c>
      <c r="F101" s="96">
        <v>4.0028836281900766</v>
      </c>
      <c r="G101" s="79">
        <f t="shared" si="4"/>
        <v>4.0028836281900766</v>
      </c>
      <c r="J101" s="44"/>
    </row>
    <row r="102" spans="2:10" ht="14.25" customHeight="1" x14ac:dyDescent="0.3">
      <c r="B102" s="49"/>
      <c r="C102" s="111">
        <v>22116041</v>
      </c>
      <c r="D102" s="81" t="s">
        <v>109</v>
      </c>
      <c r="E102" s="81">
        <v>100</v>
      </c>
      <c r="F102" s="96">
        <v>4.0028836281900766</v>
      </c>
      <c r="G102" s="79">
        <f t="shared" si="4"/>
        <v>4.0028836281900766</v>
      </c>
      <c r="J102" s="44"/>
    </row>
    <row r="103" spans="2:10" ht="14.25" customHeight="1" x14ac:dyDescent="0.3">
      <c r="B103" s="49"/>
      <c r="C103" s="111">
        <v>22116042</v>
      </c>
      <c r="D103" s="81" t="s">
        <v>151</v>
      </c>
      <c r="E103" s="81">
        <v>100</v>
      </c>
      <c r="F103" s="96">
        <v>4.0028836281900766</v>
      </c>
      <c r="G103" s="79">
        <f t="shared" si="4"/>
        <v>4.0028836281900766</v>
      </c>
      <c r="J103" s="44"/>
    </row>
    <row r="104" spans="2:10" ht="14.25" customHeight="1" x14ac:dyDescent="0.3">
      <c r="B104" s="49"/>
      <c r="C104" s="111">
        <v>22116048</v>
      </c>
      <c r="D104" s="81" t="s">
        <v>150</v>
      </c>
      <c r="E104" s="81">
        <v>80</v>
      </c>
      <c r="F104" s="96">
        <v>4.87</v>
      </c>
      <c r="G104" s="79">
        <v>89.702915000000019</v>
      </c>
      <c r="J104" s="44"/>
    </row>
    <row r="105" spans="2:10" ht="14.25" customHeight="1" x14ac:dyDescent="0.3">
      <c r="B105" s="49"/>
      <c r="C105" s="111">
        <v>22116049</v>
      </c>
      <c r="D105" s="81" t="s">
        <v>149</v>
      </c>
      <c r="E105" s="81">
        <v>80</v>
      </c>
      <c r="F105" s="96">
        <v>4.8714338494011322</v>
      </c>
      <c r="G105" s="79">
        <f t="shared" ref="G105:G117" si="5">F105*(100-$G$5)/100</f>
        <v>4.8714338494011322</v>
      </c>
      <c r="J105" s="44"/>
    </row>
    <row r="106" spans="2:10" ht="14.25" customHeight="1" x14ac:dyDescent="0.3">
      <c r="B106" s="49"/>
      <c r="C106" s="111">
        <v>22116050</v>
      </c>
      <c r="D106" s="81" t="s">
        <v>108</v>
      </c>
      <c r="E106" s="81">
        <v>80</v>
      </c>
      <c r="F106" s="96">
        <v>4.9595476399587746</v>
      </c>
      <c r="G106" s="79">
        <f t="shared" si="5"/>
        <v>4.9595476399587746</v>
      </c>
      <c r="J106" s="44"/>
    </row>
    <row r="107" spans="2:10" ht="14.25" customHeight="1" x14ac:dyDescent="0.3">
      <c r="B107" s="49"/>
      <c r="C107" s="111">
        <v>22116051</v>
      </c>
      <c r="D107" s="81" t="s">
        <v>107</v>
      </c>
      <c r="E107" s="81">
        <v>70</v>
      </c>
      <c r="F107" s="96">
        <v>5.2113013272663276</v>
      </c>
      <c r="G107" s="79">
        <f t="shared" si="5"/>
        <v>5.2113013272663276</v>
      </c>
      <c r="J107" s="44"/>
    </row>
    <row r="108" spans="2:10" ht="14.25" customHeight="1" x14ac:dyDescent="0.3">
      <c r="B108" s="49"/>
      <c r="C108" s="111">
        <v>22116062</v>
      </c>
      <c r="D108" s="81" t="s">
        <v>148</v>
      </c>
      <c r="E108" s="81">
        <v>45</v>
      </c>
      <c r="F108" s="96">
        <v>7.9176534658225117</v>
      </c>
      <c r="G108" s="79">
        <f t="shared" si="5"/>
        <v>7.9176534658225117</v>
      </c>
      <c r="J108" s="44"/>
    </row>
    <row r="109" spans="2:10" ht="14.25" customHeight="1" x14ac:dyDescent="0.3">
      <c r="B109" s="49"/>
      <c r="C109" s="111">
        <v>22116063</v>
      </c>
      <c r="D109" s="81" t="s">
        <v>106</v>
      </c>
      <c r="E109" s="81">
        <v>45</v>
      </c>
      <c r="F109" s="96">
        <v>7.9176534658225117</v>
      </c>
      <c r="G109" s="79">
        <f t="shared" si="5"/>
        <v>7.9176534658225117</v>
      </c>
      <c r="J109" s="44"/>
    </row>
    <row r="110" spans="2:10" ht="14.25" customHeight="1" x14ac:dyDescent="0.3">
      <c r="B110" s="49"/>
      <c r="C110" s="111">
        <v>22116064</v>
      </c>
      <c r="D110" s="81" t="s">
        <v>121</v>
      </c>
      <c r="E110" s="81">
        <v>40</v>
      </c>
      <c r="F110" s="96">
        <v>7.9176534658225117</v>
      </c>
      <c r="G110" s="79">
        <f t="shared" si="5"/>
        <v>7.9176534658225117</v>
      </c>
      <c r="J110" s="44"/>
    </row>
    <row r="111" spans="2:10" ht="14.25" customHeight="1" x14ac:dyDescent="0.3">
      <c r="B111" s="49"/>
      <c r="C111" s="111">
        <v>22116074</v>
      </c>
      <c r="D111" s="81" t="s">
        <v>147</v>
      </c>
      <c r="E111" s="81">
        <v>26</v>
      </c>
      <c r="F111" s="96">
        <v>16.401752728087015</v>
      </c>
      <c r="G111" s="79">
        <f t="shared" si="5"/>
        <v>16.401752728087015</v>
      </c>
      <c r="J111" s="44"/>
    </row>
    <row r="112" spans="2:10" ht="14.25" customHeight="1" x14ac:dyDescent="0.3">
      <c r="B112" s="49"/>
      <c r="C112" s="111">
        <v>22116075</v>
      </c>
      <c r="D112" s="81" t="s">
        <v>104</v>
      </c>
      <c r="E112" s="81">
        <v>26</v>
      </c>
      <c r="F112" s="96">
        <v>15.873069984741155</v>
      </c>
      <c r="G112" s="79">
        <f t="shared" si="5"/>
        <v>15.873069984741155</v>
      </c>
      <c r="J112" s="44"/>
    </row>
    <row r="113" spans="2:10" ht="14.25" customHeight="1" x14ac:dyDescent="0.3">
      <c r="B113" s="49"/>
      <c r="C113" s="111">
        <v>22116076</v>
      </c>
      <c r="D113" s="81" t="s">
        <v>103</v>
      </c>
      <c r="E113" s="81">
        <v>26</v>
      </c>
      <c r="F113" s="96">
        <v>15.873069984741155</v>
      </c>
      <c r="G113" s="79">
        <f t="shared" si="5"/>
        <v>15.873069984741155</v>
      </c>
      <c r="J113" s="44"/>
    </row>
    <row r="114" spans="2:10" ht="14.25" customHeight="1" x14ac:dyDescent="0.3">
      <c r="B114" s="49"/>
      <c r="C114" s="111">
        <v>22116091</v>
      </c>
      <c r="D114" s="81" t="s">
        <v>146</v>
      </c>
      <c r="E114" s="81">
        <v>16</v>
      </c>
      <c r="F114" s="96">
        <v>15.873069984741155</v>
      </c>
      <c r="G114" s="79">
        <f t="shared" si="5"/>
        <v>15.873069984741155</v>
      </c>
      <c r="J114" s="44"/>
    </row>
    <row r="115" spans="2:10" ht="14.25" customHeight="1" x14ac:dyDescent="0.3">
      <c r="B115" s="49"/>
      <c r="C115" s="111">
        <v>22116092</v>
      </c>
      <c r="D115" s="81" t="s">
        <v>145</v>
      </c>
      <c r="E115" s="81">
        <v>16</v>
      </c>
      <c r="F115" s="96">
        <v>15.873069984741155</v>
      </c>
      <c r="G115" s="79">
        <f t="shared" si="5"/>
        <v>15.873069984741155</v>
      </c>
      <c r="J115" s="44"/>
    </row>
    <row r="116" spans="2:10" ht="14.25" customHeight="1" x14ac:dyDescent="0.3">
      <c r="B116" s="49"/>
      <c r="C116" s="111">
        <v>22116090</v>
      </c>
      <c r="D116" s="81" t="s">
        <v>102</v>
      </c>
      <c r="E116" s="81">
        <v>16</v>
      </c>
      <c r="F116" s="96">
        <v>24.080240190967348</v>
      </c>
      <c r="G116" s="79">
        <f t="shared" si="5"/>
        <v>24.080240190967348</v>
      </c>
      <c r="J116" s="44"/>
    </row>
    <row r="117" spans="2:10" ht="14.25" customHeight="1" x14ac:dyDescent="0.3">
      <c r="B117" s="49"/>
      <c r="C117" s="111">
        <v>22116094</v>
      </c>
      <c r="D117" s="81" t="s">
        <v>144</v>
      </c>
      <c r="E117" s="81">
        <v>16</v>
      </c>
      <c r="F117" s="96">
        <v>24.080240190967348</v>
      </c>
      <c r="G117" s="79">
        <f t="shared" si="5"/>
        <v>24.080240190967348</v>
      </c>
      <c r="J117" s="44"/>
    </row>
    <row r="118" spans="2:10" ht="14.25" customHeight="1" x14ac:dyDescent="0.3">
      <c r="B118" s="49"/>
      <c r="C118" s="111">
        <v>22116102</v>
      </c>
      <c r="D118" s="81" t="s">
        <v>143</v>
      </c>
      <c r="E118" s="81">
        <v>8</v>
      </c>
      <c r="F118" s="96">
        <v>50.21</v>
      </c>
      <c r="G118" s="79">
        <v>961.84193900000014</v>
      </c>
      <c r="J118" s="44"/>
    </row>
    <row r="119" spans="2:10" ht="14.25" customHeight="1" x14ac:dyDescent="0.3">
      <c r="B119" s="49"/>
      <c r="C119" s="111">
        <v>22116103</v>
      </c>
      <c r="D119" s="81" t="s">
        <v>142</v>
      </c>
      <c r="E119" s="81">
        <v>8</v>
      </c>
      <c r="F119" s="96">
        <v>50.21</v>
      </c>
      <c r="G119" s="79">
        <v>961.84193900000014</v>
      </c>
      <c r="J119" s="44"/>
    </row>
    <row r="120" spans="2:10" ht="14.25" customHeight="1" x14ac:dyDescent="0.3">
      <c r="B120" s="49"/>
      <c r="C120" s="111">
        <v>22116110</v>
      </c>
      <c r="D120" s="81" t="s">
        <v>101</v>
      </c>
      <c r="E120" s="81">
        <v>8</v>
      </c>
      <c r="F120" s="96">
        <v>50.212272933491249</v>
      </c>
      <c r="G120" s="79">
        <f>F120*(100-$G$5)/100</f>
        <v>50.212272933491249</v>
      </c>
      <c r="J120" s="44"/>
    </row>
    <row r="121" spans="2:10" ht="14.25" customHeight="1" thickBot="1" x14ac:dyDescent="0.35">
      <c r="B121" s="64"/>
      <c r="C121" s="95"/>
      <c r="D121" s="41"/>
      <c r="E121" s="41"/>
      <c r="F121" s="40"/>
      <c r="G121" s="39"/>
      <c r="J121" s="44"/>
    </row>
    <row r="122" spans="2:10" ht="9.9" customHeight="1" thickBot="1" x14ac:dyDescent="0.35">
      <c r="B122" s="62"/>
      <c r="C122" s="108"/>
      <c r="F122" s="60"/>
      <c r="G122" s="38"/>
      <c r="J122" s="44"/>
    </row>
    <row r="123" spans="2:10" ht="14.25" customHeight="1" x14ac:dyDescent="0.3">
      <c r="B123" s="59"/>
      <c r="C123" s="102"/>
      <c r="D123" s="57"/>
      <c r="E123" s="57"/>
      <c r="F123" s="56"/>
      <c r="G123" s="55"/>
      <c r="J123" s="44"/>
    </row>
    <row r="124" spans="2:10" ht="14.25" customHeight="1" x14ac:dyDescent="0.3">
      <c r="B124" s="67"/>
      <c r="C124" s="109">
        <v>20616016</v>
      </c>
      <c r="D124" s="82">
        <v>16</v>
      </c>
      <c r="E124" s="82" t="s">
        <v>141</v>
      </c>
      <c r="F124" s="80">
        <v>1.7622758111528642</v>
      </c>
      <c r="G124" s="17">
        <f t="shared" ref="G124:G133" si="6">F124*(100-$G$5)/100</f>
        <v>1.7622758111528642</v>
      </c>
      <c r="J124" s="44"/>
    </row>
    <row r="125" spans="2:10" ht="14.25" customHeight="1" x14ac:dyDescent="0.3">
      <c r="B125" s="52" t="s">
        <v>140</v>
      </c>
      <c r="C125" s="114">
        <v>20616020</v>
      </c>
      <c r="D125" s="81">
        <v>20</v>
      </c>
      <c r="E125" s="81" t="s">
        <v>139</v>
      </c>
      <c r="F125" s="96">
        <v>1.8126265486143744</v>
      </c>
      <c r="G125" s="79">
        <f t="shared" si="6"/>
        <v>1.8126265486143744</v>
      </c>
      <c r="J125" s="44"/>
    </row>
    <row r="126" spans="2:10" ht="14.25" customHeight="1" x14ac:dyDescent="0.3">
      <c r="B126" s="51"/>
      <c r="C126" s="114">
        <v>20616025</v>
      </c>
      <c r="D126" s="81">
        <v>25</v>
      </c>
      <c r="E126" s="81" t="s">
        <v>138</v>
      </c>
      <c r="F126" s="96">
        <v>2.2657831857679684</v>
      </c>
      <c r="G126" s="79">
        <f t="shared" si="6"/>
        <v>2.2657831857679684</v>
      </c>
      <c r="J126" s="44"/>
    </row>
    <row r="127" spans="2:10" ht="14.25" customHeight="1" x14ac:dyDescent="0.3">
      <c r="B127" s="50"/>
      <c r="C127" s="114">
        <v>20616032</v>
      </c>
      <c r="D127" s="81">
        <v>32</v>
      </c>
      <c r="E127" s="81" t="s">
        <v>137</v>
      </c>
      <c r="F127" s="96">
        <v>2.8825797196714706</v>
      </c>
      <c r="G127" s="79">
        <f t="shared" si="6"/>
        <v>2.8825797196714706</v>
      </c>
      <c r="J127" s="44"/>
    </row>
    <row r="128" spans="2:10" ht="14.25" customHeight="1" x14ac:dyDescent="0.3">
      <c r="B128" s="49"/>
      <c r="C128" s="114">
        <v>20616040</v>
      </c>
      <c r="D128" s="81">
        <v>40</v>
      </c>
      <c r="E128" s="81">
        <v>125</v>
      </c>
      <c r="F128" s="96">
        <v>4.2798126842283839</v>
      </c>
      <c r="G128" s="79">
        <f t="shared" si="6"/>
        <v>4.2798126842283839</v>
      </c>
      <c r="J128" s="44"/>
    </row>
    <row r="129" spans="2:10" ht="14.25" customHeight="1" x14ac:dyDescent="0.3">
      <c r="B129" s="49"/>
      <c r="C129" s="114">
        <v>20616050</v>
      </c>
      <c r="D129" s="81">
        <v>50</v>
      </c>
      <c r="E129" s="81">
        <v>80</v>
      </c>
      <c r="F129" s="96">
        <v>5.9036239673620958</v>
      </c>
      <c r="G129" s="79">
        <f t="shared" si="6"/>
        <v>5.9036239673620958</v>
      </c>
      <c r="J129" s="44"/>
    </row>
    <row r="130" spans="2:10" ht="14.25" customHeight="1" x14ac:dyDescent="0.3">
      <c r="B130" s="49"/>
      <c r="C130" s="114">
        <v>20616063</v>
      </c>
      <c r="D130" s="81">
        <v>63</v>
      </c>
      <c r="E130" s="81">
        <v>45</v>
      </c>
      <c r="F130" s="96">
        <v>8.2071702062261966</v>
      </c>
      <c r="G130" s="79">
        <f t="shared" si="6"/>
        <v>8.2071702062261966</v>
      </c>
      <c r="J130" s="44"/>
    </row>
    <row r="131" spans="2:10" ht="14.25" customHeight="1" x14ac:dyDescent="0.3">
      <c r="B131" s="49"/>
      <c r="C131" s="114">
        <v>20616075</v>
      </c>
      <c r="D131" s="81">
        <v>75</v>
      </c>
      <c r="E131" s="81">
        <v>26</v>
      </c>
      <c r="F131" s="96">
        <v>16.917847787067494</v>
      </c>
      <c r="G131" s="79">
        <f t="shared" si="6"/>
        <v>16.917847787067494</v>
      </c>
      <c r="J131" s="44"/>
    </row>
    <row r="132" spans="2:10" ht="14.25" customHeight="1" x14ac:dyDescent="0.3">
      <c r="B132" s="49"/>
      <c r="C132" s="114">
        <v>20616090</v>
      </c>
      <c r="D132" s="81">
        <v>90</v>
      </c>
      <c r="E132" s="81">
        <v>16</v>
      </c>
      <c r="F132" s="96">
        <v>27.415976547792422</v>
      </c>
      <c r="G132" s="79">
        <f t="shared" si="6"/>
        <v>27.415976547792422</v>
      </c>
      <c r="J132" s="44"/>
    </row>
    <row r="133" spans="2:10" ht="14.25" customHeight="1" x14ac:dyDescent="0.3">
      <c r="B133" s="49"/>
      <c r="C133" s="114">
        <v>20616110</v>
      </c>
      <c r="D133" s="81">
        <v>110</v>
      </c>
      <c r="E133" s="81">
        <v>10</v>
      </c>
      <c r="F133" s="96">
        <v>55.335460470199934</v>
      </c>
      <c r="G133" s="79">
        <f t="shared" si="6"/>
        <v>55.335460470199934</v>
      </c>
      <c r="J133" s="44"/>
    </row>
    <row r="134" spans="2:10" ht="14.25" customHeight="1" thickBot="1" x14ac:dyDescent="0.35">
      <c r="B134" s="64"/>
      <c r="C134" s="95"/>
      <c r="D134" s="41"/>
      <c r="E134" s="41"/>
      <c r="F134" s="40"/>
      <c r="G134" s="39"/>
      <c r="J134" s="44"/>
    </row>
    <row r="135" spans="2:10" ht="9.9" customHeight="1" thickBot="1" x14ac:dyDescent="0.35">
      <c r="B135" s="62"/>
      <c r="C135" s="108"/>
      <c r="F135" s="60"/>
      <c r="G135" s="38"/>
      <c r="J135" s="44"/>
    </row>
    <row r="136" spans="2:10" ht="14.25" customHeight="1" x14ac:dyDescent="0.3">
      <c r="B136" s="59"/>
      <c r="C136" s="102"/>
      <c r="D136" s="57"/>
      <c r="E136" s="57"/>
      <c r="F136" s="56"/>
      <c r="G136" s="55"/>
      <c r="J136" s="44"/>
    </row>
    <row r="137" spans="2:10" ht="14.25" customHeight="1" x14ac:dyDescent="0.3">
      <c r="B137" s="67"/>
      <c r="C137" s="109">
        <v>20416016</v>
      </c>
      <c r="D137" s="82">
        <v>16</v>
      </c>
      <c r="E137" s="82" t="s">
        <v>136</v>
      </c>
      <c r="F137" s="80">
        <v>2.5930629792677862</v>
      </c>
      <c r="G137" s="17">
        <f t="shared" ref="G137:G146" si="7">F137*(100-$G$5)/100</f>
        <v>2.5930629792677862</v>
      </c>
      <c r="J137" s="44"/>
    </row>
    <row r="138" spans="2:10" ht="14.25" customHeight="1" x14ac:dyDescent="0.3">
      <c r="B138" s="52" t="s">
        <v>128</v>
      </c>
      <c r="C138" s="114">
        <v>20416020</v>
      </c>
      <c r="D138" s="81">
        <v>20</v>
      </c>
      <c r="E138" s="81" t="s">
        <v>135</v>
      </c>
      <c r="F138" s="96">
        <v>2.630826032363919</v>
      </c>
      <c r="G138" s="79">
        <f t="shared" si="7"/>
        <v>2.630826032363919</v>
      </c>
      <c r="J138" s="44"/>
    </row>
    <row r="139" spans="2:10" ht="14.25" customHeight="1" x14ac:dyDescent="0.3">
      <c r="B139" s="51"/>
      <c r="C139" s="114">
        <v>20416025</v>
      </c>
      <c r="D139" s="81">
        <v>25</v>
      </c>
      <c r="E139" s="81" t="s">
        <v>134</v>
      </c>
      <c r="F139" s="96">
        <v>3.285385619363554</v>
      </c>
      <c r="G139" s="79">
        <f t="shared" si="7"/>
        <v>3.285385619363554</v>
      </c>
      <c r="J139" s="44"/>
    </row>
    <row r="140" spans="2:10" ht="14.25" customHeight="1" x14ac:dyDescent="0.3">
      <c r="B140" s="50"/>
      <c r="C140" s="114">
        <v>20416032</v>
      </c>
      <c r="D140" s="81">
        <v>32</v>
      </c>
      <c r="E140" s="81">
        <v>100</v>
      </c>
      <c r="F140" s="96">
        <v>4.5945047933628249</v>
      </c>
      <c r="G140" s="79">
        <f t="shared" si="7"/>
        <v>4.5945047933628249</v>
      </c>
      <c r="J140" s="44"/>
    </row>
    <row r="141" spans="2:10" ht="14.25" customHeight="1" x14ac:dyDescent="0.3">
      <c r="B141" s="49"/>
      <c r="C141" s="114">
        <v>20416040</v>
      </c>
      <c r="D141" s="81">
        <v>40</v>
      </c>
      <c r="E141" s="81">
        <v>60</v>
      </c>
      <c r="F141" s="96">
        <v>7.0868662977075898</v>
      </c>
      <c r="G141" s="79">
        <f t="shared" si="7"/>
        <v>7.0868662977075898</v>
      </c>
      <c r="J141" s="44"/>
    </row>
    <row r="142" spans="2:10" ht="14.25" customHeight="1" x14ac:dyDescent="0.3">
      <c r="B142" s="49"/>
      <c r="C142" s="114">
        <v>20416050</v>
      </c>
      <c r="D142" s="81">
        <v>50</v>
      </c>
      <c r="E142" s="81">
        <v>36</v>
      </c>
      <c r="F142" s="96">
        <v>9.92</v>
      </c>
      <c r="G142" s="79">
        <f t="shared" si="7"/>
        <v>9.92</v>
      </c>
      <c r="J142" s="44"/>
    </row>
    <row r="143" spans="2:10" ht="14.25" customHeight="1" x14ac:dyDescent="0.3">
      <c r="B143" s="49"/>
      <c r="C143" s="114">
        <v>20416063</v>
      </c>
      <c r="D143" s="81">
        <v>63</v>
      </c>
      <c r="E143" s="81">
        <v>24</v>
      </c>
      <c r="F143" s="96">
        <v>13.682812905165452</v>
      </c>
      <c r="G143" s="79">
        <f t="shared" si="7"/>
        <v>13.682812905165452</v>
      </c>
      <c r="J143" s="44"/>
    </row>
    <row r="144" spans="2:10" ht="14.25" customHeight="1" x14ac:dyDescent="0.3">
      <c r="B144" s="49"/>
      <c r="C144" s="114">
        <v>20416075</v>
      </c>
      <c r="D144" s="81">
        <v>75</v>
      </c>
      <c r="E144" s="81">
        <v>12</v>
      </c>
      <c r="F144" s="96">
        <v>28.246763715907342</v>
      </c>
      <c r="G144" s="79">
        <f t="shared" si="7"/>
        <v>28.246763715907342</v>
      </c>
      <c r="J144" s="44"/>
    </row>
    <row r="145" spans="2:10" ht="14.25" customHeight="1" x14ac:dyDescent="0.3">
      <c r="B145" s="49"/>
      <c r="C145" s="114">
        <v>20416090</v>
      </c>
      <c r="D145" s="81">
        <v>90</v>
      </c>
      <c r="E145" s="81">
        <v>8</v>
      </c>
      <c r="F145" s="96">
        <v>41.652647565034492</v>
      </c>
      <c r="G145" s="79">
        <f t="shared" si="7"/>
        <v>41.652647565034492</v>
      </c>
      <c r="J145" s="44"/>
    </row>
    <row r="146" spans="2:10" ht="14.25" customHeight="1" x14ac:dyDescent="0.3">
      <c r="B146" s="49"/>
      <c r="C146" s="114">
        <v>20416110</v>
      </c>
      <c r="D146" s="81">
        <v>110</v>
      </c>
      <c r="E146" s="81">
        <v>4</v>
      </c>
      <c r="F146" s="96">
        <v>94.281755896678249</v>
      </c>
      <c r="G146" s="79">
        <f t="shared" si="7"/>
        <v>94.281755896678249</v>
      </c>
      <c r="J146" s="44"/>
    </row>
    <row r="147" spans="2:10" ht="14.25" customHeight="1" thickBot="1" x14ac:dyDescent="0.35">
      <c r="B147" s="64"/>
      <c r="C147" s="95"/>
      <c r="D147" s="41"/>
      <c r="E147" s="41"/>
      <c r="F147" s="40"/>
      <c r="G147" s="39"/>
      <c r="J147" s="44"/>
    </row>
    <row r="148" spans="2:10" ht="9.9" customHeight="1" thickBot="1" x14ac:dyDescent="0.35">
      <c r="B148" s="62"/>
      <c r="C148" s="108"/>
      <c r="F148" s="60"/>
      <c r="G148" s="38"/>
      <c r="J148" s="44"/>
    </row>
    <row r="149" spans="2:10" ht="14.25" customHeight="1" x14ac:dyDescent="0.3">
      <c r="B149" s="59"/>
      <c r="C149" s="102"/>
      <c r="D149" s="102"/>
      <c r="E149" s="102"/>
      <c r="F149" s="90"/>
      <c r="G149" s="55"/>
      <c r="J149" s="44"/>
    </row>
    <row r="150" spans="2:10" ht="14.25" customHeight="1" x14ac:dyDescent="0.3">
      <c r="B150" s="117"/>
      <c r="C150" s="106">
        <v>22416016</v>
      </c>
      <c r="D150" s="82" t="s">
        <v>82</v>
      </c>
      <c r="E150" s="82" t="s">
        <v>133</v>
      </c>
      <c r="F150" s="80">
        <v>2.1650817108449476</v>
      </c>
      <c r="G150" s="17">
        <f>F150*(100-$G$5)/100</f>
        <v>2.1650817108449476</v>
      </c>
      <c r="J150" s="44"/>
    </row>
    <row r="151" spans="2:10" ht="14.25" customHeight="1" x14ac:dyDescent="0.3">
      <c r="B151" s="52" t="s">
        <v>128</v>
      </c>
      <c r="C151" s="106">
        <v>22416017</v>
      </c>
      <c r="D151" s="82" t="s">
        <v>120</v>
      </c>
      <c r="E151" s="82" t="s">
        <v>133</v>
      </c>
      <c r="F151" s="80">
        <v>2.17</v>
      </c>
      <c r="G151" s="17">
        <f>F151*(100-$G$5)/100</f>
        <v>2.17</v>
      </c>
      <c r="J151" s="44"/>
    </row>
    <row r="152" spans="2:10" ht="14.25" customHeight="1" x14ac:dyDescent="0.3">
      <c r="B152" s="52" t="s">
        <v>118</v>
      </c>
      <c r="C152" s="111">
        <v>22416020</v>
      </c>
      <c r="D152" s="81" t="s">
        <v>80</v>
      </c>
      <c r="E152" s="81" t="s">
        <v>132</v>
      </c>
      <c r="F152" s="96">
        <v>2.3035462388641008</v>
      </c>
      <c r="G152" s="79">
        <f t="shared" ref="G152:G168" si="8">(F152*(100-$G$5)/100)</f>
        <v>2.3035462388641008</v>
      </c>
      <c r="J152" s="44"/>
    </row>
    <row r="153" spans="2:10" ht="14.25" customHeight="1" x14ac:dyDescent="0.3">
      <c r="B153" s="52"/>
      <c r="C153" s="111">
        <v>22416021</v>
      </c>
      <c r="D153" s="81" t="s">
        <v>117</v>
      </c>
      <c r="E153" s="81" t="s">
        <v>132</v>
      </c>
      <c r="F153" s="96">
        <v>2.3035462388641008</v>
      </c>
      <c r="G153" s="79">
        <f t="shared" si="8"/>
        <v>2.3035462388641008</v>
      </c>
      <c r="J153" s="44"/>
    </row>
    <row r="154" spans="2:10" ht="14.25" customHeight="1" x14ac:dyDescent="0.3">
      <c r="B154" s="51"/>
      <c r="C154" s="111">
        <v>22416024</v>
      </c>
      <c r="D154" s="81" t="s">
        <v>76</v>
      </c>
      <c r="E154" s="81" t="s">
        <v>131</v>
      </c>
      <c r="F154" s="96">
        <v>2.9832811945944915</v>
      </c>
      <c r="G154" s="79">
        <f t="shared" si="8"/>
        <v>2.9832811945944915</v>
      </c>
      <c r="J154" s="44"/>
    </row>
    <row r="155" spans="2:10" ht="14.25" customHeight="1" x14ac:dyDescent="0.3">
      <c r="B155" s="50"/>
      <c r="C155" s="111">
        <v>22416025</v>
      </c>
      <c r="D155" s="81" t="s">
        <v>78</v>
      </c>
      <c r="E155" s="81" t="s">
        <v>119</v>
      </c>
      <c r="F155" s="96">
        <v>2.9832811945944915</v>
      </c>
      <c r="G155" s="79">
        <f t="shared" si="8"/>
        <v>2.9832811945944915</v>
      </c>
      <c r="J155" s="44"/>
    </row>
    <row r="156" spans="2:10" ht="14.25" customHeight="1" x14ac:dyDescent="0.3">
      <c r="B156" s="50"/>
      <c r="C156" s="111">
        <v>22416026</v>
      </c>
      <c r="D156" s="81" t="s">
        <v>113</v>
      </c>
      <c r="E156" s="81" t="s">
        <v>130</v>
      </c>
      <c r="F156" s="96">
        <v>2.9832811945944915</v>
      </c>
      <c r="G156" s="79">
        <f t="shared" si="8"/>
        <v>2.9832811945944915</v>
      </c>
      <c r="J156" s="44"/>
    </row>
    <row r="157" spans="2:10" ht="14.25" customHeight="1" x14ac:dyDescent="0.3">
      <c r="B157" s="49"/>
      <c r="C157" s="111">
        <v>22416031</v>
      </c>
      <c r="D157" s="81" t="s">
        <v>73</v>
      </c>
      <c r="E157" s="81" t="s">
        <v>126</v>
      </c>
      <c r="F157" s="96">
        <v>4.1539358405746079</v>
      </c>
      <c r="G157" s="79">
        <f t="shared" si="8"/>
        <v>4.1539358405746079</v>
      </c>
      <c r="J157" s="44"/>
    </row>
    <row r="158" spans="2:10" ht="14.25" customHeight="1" x14ac:dyDescent="0.3">
      <c r="B158" s="49"/>
      <c r="C158" s="111">
        <v>22416032</v>
      </c>
      <c r="D158" s="81" t="s">
        <v>112</v>
      </c>
      <c r="E158" s="81" t="s">
        <v>126</v>
      </c>
      <c r="F158" s="96">
        <v>4.1539358405746079</v>
      </c>
      <c r="G158" s="79">
        <f t="shared" si="8"/>
        <v>4.1539358405746079</v>
      </c>
      <c r="J158" s="44"/>
    </row>
    <row r="159" spans="2:10" ht="14.25" customHeight="1" x14ac:dyDescent="0.3">
      <c r="B159" s="49"/>
      <c r="C159" s="111">
        <v>22416040</v>
      </c>
      <c r="D159" s="81" t="s">
        <v>110</v>
      </c>
      <c r="E159" s="81">
        <v>90</v>
      </c>
      <c r="F159" s="96">
        <v>5.9036239673620958</v>
      </c>
      <c r="G159" s="79">
        <f t="shared" si="8"/>
        <v>5.9036239673620958</v>
      </c>
      <c r="J159" s="44"/>
    </row>
    <row r="160" spans="2:10" ht="14.25" customHeight="1" x14ac:dyDescent="0.3">
      <c r="B160" s="49"/>
      <c r="C160" s="111">
        <v>22416041</v>
      </c>
      <c r="D160" s="81" t="s">
        <v>109</v>
      </c>
      <c r="E160" s="81">
        <v>90</v>
      </c>
      <c r="F160" s="96">
        <v>5.9</v>
      </c>
      <c r="G160" s="79">
        <f t="shared" si="8"/>
        <v>5.9</v>
      </c>
      <c r="J160" s="44"/>
    </row>
    <row r="161" spans="2:10" ht="14.25" customHeight="1" x14ac:dyDescent="0.3">
      <c r="B161" s="49"/>
      <c r="C161" s="111">
        <v>22416050</v>
      </c>
      <c r="D161" s="81" t="s">
        <v>108</v>
      </c>
      <c r="E161" s="81">
        <v>60</v>
      </c>
      <c r="F161" s="96">
        <v>8.1064687313031758</v>
      </c>
      <c r="G161" s="79">
        <f t="shared" si="8"/>
        <v>8.1064687313031758</v>
      </c>
      <c r="J161" s="44"/>
    </row>
    <row r="162" spans="2:10" ht="14.25" customHeight="1" x14ac:dyDescent="0.3">
      <c r="B162" s="49"/>
      <c r="C162" s="111">
        <v>22416052</v>
      </c>
      <c r="D162" s="81" t="s">
        <v>107</v>
      </c>
      <c r="E162" s="81">
        <v>60</v>
      </c>
      <c r="F162" s="96">
        <v>8.1064687313031758</v>
      </c>
      <c r="G162" s="79">
        <f t="shared" si="8"/>
        <v>8.1064687313031758</v>
      </c>
      <c r="J162" s="44"/>
    </row>
    <row r="163" spans="2:10" ht="14.25" customHeight="1" x14ac:dyDescent="0.3">
      <c r="B163" s="49"/>
      <c r="C163" s="111">
        <v>22416063</v>
      </c>
      <c r="D163" s="81" t="s">
        <v>106</v>
      </c>
      <c r="E163" s="81">
        <v>30</v>
      </c>
      <c r="F163" s="96">
        <v>10.18343665159048</v>
      </c>
      <c r="G163" s="79">
        <f t="shared" si="8"/>
        <v>10.18343665159048</v>
      </c>
      <c r="J163" s="44"/>
    </row>
    <row r="164" spans="2:10" ht="14.25" customHeight="1" x14ac:dyDescent="0.3">
      <c r="B164" s="49"/>
      <c r="C164" s="111">
        <v>22416064</v>
      </c>
      <c r="D164" s="81" t="s">
        <v>121</v>
      </c>
      <c r="E164" s="81">
        <v>30</v>
      </c>
      <c r="F164" s="96">
        <v>10.18343665159048</v>
      </c>
      <c r="G164" s="79">
        <f t="shared" si="8"/>
        <v>10.18343665159048</v>
      </c>
      <c r="J164" s="44"/>
    </row>
    <row r="165" spans="2:10" ht="14.25" customHeight="1" x14ac:dyDescent="0.3">
      <c r="B165" s="49"/>
      <c r="C165" s="111">
        <v>22416074</v>
      </c>
      <c r="D165" s="81" t="s">
        <v>104</v>
      </c>
      <c r="E165" s="81">
        <v>15</v>
      </c>
      <c r="F165" s="96">
        <v>17.578340000000001</v>
      </c>
      <c r="G165" s="79">
        <f t="shared" si="8"/>
        <v>17.578340000000001</v>
      </c>
      <c r="J165" s="44"/>
    </row>
    <row r="166" spans="2:10" ht="14.25" customHeight="1" x14ac:dyDescent="0.3">
      <c r="B166" s="49"/>
      <c r="C166" s="111">
        <v>22416075</v>
      </c>
      <c r="D166" s="81" t="s">
        <v>103</v>
      </c>
      <c r="E166" s="81">
        <v>15</v>
      </c>
      <c r="F166" s="96">
        <v>17.578340000000001</v>
      </c>
      <c r="G166" s="79">
        <f t="shared" si="8"/>
        <v>17.578340000000001</v>
      </c>
      <c r="J166" s="44"/>
    </row>
    <row r="167" spans="2:10" ht="14.25" customHeight="1" x14ac:dyDescent="0.3">
      <c r="B167" s="49"/>
      <c r="C167" s="111">
        <v>22416090</v>
      </c>
      <c r="D167" s="81" t="s">
        <v>102</v>
      </c>
      <c r="E167" s="81">
        <v>10</v>
      </c>
      <c r="F167" s="96">
        <v>25.605320000000003</v>
      </c>
      <c r="G167" s="79">
        <f t="shared" si="8"/>
        <v>25.605320000000003</v>
      </c>
      <c r="J167" s="44"/>
    </row>
    <row r="168" spans="2:10" ht="14.25" customHeight="1" x14ac:dyDescent="0.3">
      <c r="B168" s="49"/>
      <c r="C168" s="111">
        <v>22416110</v>
      </c>
      <c r="D168" s="81" t="s">
        <v>129</v>
      </c>
      <c r="E168" s="81">
        <v>6</v>
      </c>
      <c r="F168" s="96">
        <v>51.402520000000003</v>
      </c>
      <c r="G168" s="79">
        <f t="shared" si="8"/>
        <v>51.402520000000003</v>
      </c>
      <c r="J168" s="44"/>
    </row>
    <row r="169" spans="2:10" ht="14.25" customHeight="1" thickBot="1" x14ac:dyDescent="0.35">
      <c r="B169" s="64"/>
      <c r="C169" s="95"/>
      <c r="D169" s="41"/>
      <c r="E169" s="41"/>
      <c r="F169" s="40"/>
      <c r="G169" s="39"/>
      <c r="J169" s="44"/>
    </row>
    <row r="170" spans="2:10" ht="14.25" customHeight="1" x14ac:dyDescent="0.3">
      <c r="B170" s="62"/>
      <c r="C170" s="108"/>
      <c r="F170" s="60"/>
      <c r="G170" s="38"/>
      <c r="J170" s="44"/>
    </row>
    <row r="171" spans="2:10" ht="14.25" customHeight="1" thickBot="1" x14ac:dyDescent="0.35">
      <c r="B171" s="62"/>
      <c r="C171" s="108"/>
      <c r="F171" s="60"/>
      <c r="G171" s="38"/>
      <c r="J171" s="44"/>
    </row>
    <row r="172" spans="2:10" ht="14.25" customHeight="1" x14ac:dyDescent="0.3">
      <c r="B172" s="59"/>
      <c r="C172" s="102"/>
      <c r="D172" s="57"/>
      <c r="E172" s="57"/>
      <c r="F172" s="56"/>
      <c r="G172" s="55"/>
      <c r="J172" s="44"/>
    </row>
    <row r="173" spans="2:10" ht="14.25" customHeight="1" x14ac:dyDescent="0.3">
      <c r="B173" s="67"/>
      <c r="C173" s="106">
        <v>23416016</v>
      </c>
      <c r="D173" s="82" t="s">
        <v>82</v>
      </c>
      <c r="E173" s="82" t="s">
        <v>127</v>
      </c>
      <c r="F173" s="80">
        <v>2.5678876105370305</v>
      </c>
      <c r="G173" s="17">
        <f t="shared" ref="G173:G190" si="9">F173*(100-$G$5)/100</f>
        <v>2.5678876105370305</v>
      </c>
      <c r="J173" s="44"/>
    </row>
    <row r="174" spans="2:10" ht="14.25" customHeight="1" x14ac:dyDescent="0.3">
      <c r="B174" s="52" t="s">
        <v>128</v>
      </c>
      <c r="C174" s="111">
        <v>23416020</v>
      </c>
      <c r="D174" s="81" t="s">
        <v>80</v>
      </c>
      <c r="E174" s="82" t="s">
        <v>127</v>
      </c>
      <c r="F174" s="96">
        <v>2.6056506636331638</v>
      </c>
      <c r="G174" s="79">
        <f t="shared" si="9"/>
        <v>2.6056506636331638</v>
      </c>
      <c r="J174" s="44"/>
    </row>
    <row r="175" spans="2:10" ht="14.25" customHeight="1" x14ac:dyDescent="0.3">
      <c r="B175" s="52" t="s">
        <v>123</v>
      </c>
      <c r="C175" s="111">
        <v>23416021</v>
      </c>
      <c r="D175" s="81" t="s">
        <v>117</v>
      </c>
      <c r="E175" s="82" t="s">
        <v>127</v>
      </c>
      <c r="F175" s="96">
        <v>2.6056506636331638</v>
      </c>
      <c r="G175" s="79">
        <f t="shared" si="9"/>
        <v>2.6056506636331638</v>
      </c>
      <c r="J175" s="44"/>
    </row>
    <row r="176" spans="2:10" ht="14.25" customHeight="1" x14ac:dyDescent="0.3">
      <c r="B176" s="51"/>
      <c r="C176" s="111">
        <v>23416024</v>
      </c>
      <c r="D176" s="81" t="s">
        <v>76</v>
      </c>
      <c r="E176" s="81" t="s">
        <v>125</v>
      </c>
      <c r="F176" s="96">
        <v>3.4867885692095961</v>
      </c>
      <c r="G176" s="79">
        <f t="shared" si="9"/>
        <v>3.4867885692095961</v>
      </c>
      <c r="J176" s="44"/>
    </row>
    <row r="177" spans="2:10" ht="14.25" customHeight="1" x14ac:dyDescent="0.3">
      <c r="B177" s="50"/>
      <c r="C177" s="111">
        <v>23416025</v>
      </c>
      <c r="D177" s="81" t="s">
        <v>78</v>
      </c>
      <c r="E177" s="81" t="s">
        <v>125</v>
      </c>
      <c r="F177" s="96">
        <v>3.4867885692095961</v>
      </c>
      <c r="G177" s="79">
        <f t="shared" si="9"/>
        <v>3.4867885692095961</v>
      </c>
      <c r="J177" s="44"/>
    </row>
    <row r="178" spans="2:10" ht="14.25" customHeight="1" x14ac:dyDescent="0.3">
      <c r="B178" s="49"/>
      <c r="C178" s="111">
        <v>23416026</v>
      </c>
      <c r="D178" s="81" t="s">
        <v>113</v>
      </c>
      <c r="E178" s="81" t="s">
        <v>125</v>
      </c>
      <c r="F178" s="96">
        <v>3.4867885692095961</v>
      </c>
      <c r="G178" s="79">
        <f t="shared" si="9"/>
        <v>3.4867885692095961</v>
      </c>
      <c r="J178" s="44"/>
    </row>
    <row r="179" spans="2:10" ht="14.25" customHeight="1" x14ac:dyDescent="0.3">
      <c r="B179" s="49"/>
      <c r="C179" s="111">
        <v>23416031</v>
      </c>
      <c r="D179" s="81" t="s">
        <v>73</v>
      </c>
      <c r="E179" s="81" t="s">
        <v>126</v>
      </c>
      <c r="F179" s="96">
        <v>4.5567417402666921</v>
      </c>
      <c r="G179" s="79">
        <f t="shared" si="9"/>
        <v>4.5567417402666921</v>
      </c>
      <c r="J179" s="44"/>
    </row>
    <row r="180" spans="2:10" ht="14.25" customHeight="1" x14ac:dyDescent="0.3">
      <c r="B180" s="49"/>
      <c r="C180" s="111">
        <v>23416032</v>
      </c>
      <c r="D180" s="81" t="s">
        <v>112</v>
      </c>
      <c r="E180" s="81" t="s">
        <v>126</v>
      </c>
      <c r="F180" s="96">
        <v>4.6322678464589577</v>
      </c>
      <c r="G180" s="79">
        <f t="shared" si="9"/>
        <v>4.6322678464589577</v>
      </c>
      <c r="J180" s="44"/>
    </row>
    <row r="181" spans="2:10" ht="14.25" customHeight="1" x14ac:dyDescent="0.3">
      <c r="B181" s="49"/>
      <c r="C181" s="111">
        <v>23416040</v>
      </c>
      <c r="D181" s="81" t="s">
        <v>110</v>
      </c>
      <c r="E181" s="81">
        <v>75</v>
      </c>
      <c r="F181" s="96">
        <v>6.7469988198423945</v>
      </c>
      <c r="G181" s="79">
        <f t="shared" si="9"/>
        <v>6.7469988198423945</v>
      </c>
      <c r="J181" s="44"/>
    </row>
    <row r="182" spans="2:10" ht="14.25" customHeight="1" x14ac:dyDescent="0.3">
      <c r="B182" s="49"/>
      <c r="C182" s="111">
        <v>23416041</v>
      </c>
      <c r="D182" s="81" t="s">
        <v>109</v>
      </c>
      <c r="E182" s="81">
        <v>75</v>
      </c>
      <c r="F182" s="96">
        <v>6.75</v>
      </c>
      <c r="G182" s="79">
        <f t="shared" si="9"/>
        <v>6.75</v>
      </c>
      <c r="J182" s="44"/>
    </row>
    <row r="183" spans="2:10" ht="14.25" customHeight="1" x14ac:dyDescent="0.3">
      <c r="B183" s="49"/>
      <c r="C183" s="111">
        <v>23416050</v>
      </c>
      <c r="D183" s="81" t="s">
        <v>108</v>
      </c>
      <c r="E183" s="81">
        <v>55</v>
      </c>
      <c r="F183" s="96">
        <v>9.1386588492641394</v>
      </c>
      <c r="G183" s="79">
        <f t="shared" si="9"/>
        <v>9.1386588492641394</v>
      </c>
      <c r="J183" s="44"/>
    </row>
    <row r="184" spans="2:10" ht="14.25" customHeight="1" x14ac:dyDescent="0.3">
      <c r="B184" s="49"/>
      <c r="C184" s="111">
        <v>23416051</v>
      </c>
      <c r="D184" s="81" t="s">
        <v>107</v>
      </c>
      <c r="E184" s="81">
        <v>55</v>
      </c>
      <c r="F184" s="96">
        <v>9.1386588492641394</v>
      </c>
      <c r="G184" s="79">
        <f t="shared" si="9"/>
        <v>9.1386588492641394</v>
      </c>
      <c r="J184" s="44"/>
    </row>
    <row r="185" spans="2:10" ht="14.25" customHeight="1" x14ac:dyDescent="0.3">
      <c r="B185" s="49"/>
      <c r="C185" s="111">
        <v>23416063</v>
      </c>
      <c r="D185" s="81" t="s">
        <v>106</v>
      </c>
      <c r="E185" s="81">
        <v>30</v>
      </c>
      <c r="F185" s="96">
        <v>11.492555825589752</v>
      </c>
      <c r="G185" s="79">
        <f t="shared" si="9"/>
        <v>11.492555825589752</v>
      </c>
      <c r="J185" s="44"/>
    </row>
    <row r="186" spans="2:10" ht="14.25" customHeight="1" x14ac:dyDescent="0.3">
      <c r="B186" s="49"/>
      <c r="C186" s="111">
        <v>23416064</v>
      </c>
      <c r="D186" s="81" t="s">
        <v>121</v>
      </c>
      <c r="E186" s="81">
        <v>30</v>
      </c>
      <c r="F186" s="96">
        <v>11.492555825589752</v>
      </c>
      <c r="G186" s="79">
        <f t="shared" si="9"/>
        <v>11.492555825589752</v>
      </c>
      <c r="J186" s="44"/>
    </row>
    <row r="187" spans="2:10" ht="14.25" customHeight="1" x14ac:dyDescent="0.3">
      <c r="B187" s="49"/>
      <c r="C187" s="111">
        <v>23416075</v>
      </c>
      <c r="D187" s="81" t="s">
        <v>104</v>
      </c>
      <c r="E187" s="81">
        <v>15</v>
      </c>
      <c r="F187" s="96">
        <v>25.099842624562939</v>
      </c>
      <c r="G187" s="79">
        <f t="shared" si="9"/>
        <v>25.099842624562939</v>
      </c>
      <c r="J187" s="44"/>
    </row>
    <row r="188" spans="2:10" ht="14.25" customHeight="1" x14ac:dyDescent="0.3">
      <c r="B188" s="49"/>
      <c r="C188" s="111">
        <v>23416076</v>
      </c>
      <c r="D188" s="81" t="s">
        <v>103</v>
      </c>
      <c r="E188" s="81">
        <v>15</v>
      </c>
      <c r="F188" s="96">
        <v>25.099842624562939</v>
      </c>
      <c r="G188" s="79">
        <f t="shared" si="9"/>
        <v>25.099842624562939</v>
      </c>
      <c r="J188" s="44"/>
    </row>
    <row r="189" spans="2:10" ht="14.25" customHeight="1" x14ac:dyDescent="0.3">
      <c r="B189" s="49"/>
      <c r="C189" s="111">
        <v>23416090</v>
      </c>
      <c r="D189" s="81" t="s">
        <v>102</v>
      </c>
      <c r="E189" s="81">
        <v>10</v>
      </c>
      <c r="F189" s="96">
        <v>33.193723671500742</v>
      </c>
      <c r="G189" s="79">
        <f t="shared" si="9"/>
        <v>33.193723671500742</v>
      </c>
      <c r="J189" s="44"/>
    </row>
    <row r="190" spans="2:10" ht="14.25" customHeight="1" x14ac:dyDescent="0.3">
      <c r="B190" s="49"/>
      <c r="C190" s="111">
        <v>23416110</v>
      </c>
      <c r="D190" s="81" t="s">
        <v>101</v>
      </c>
      <c r="E190" s="81">
        <v>6</v>
      </c>
      <c r="F190" s="96">
        <v>76.054788935611469</v>
      </c>
      <c r="G190" s="79">
        <f t="shared" si="9"/>
        <v>76.054788935611469</v>
      </c>
      <c r="J190" s="44"/>
    </row>
    <row r="191" spans="2:10" ht="14.25" customHeight="1" thickBot="1" x14ac:dyDescent="0.35">
      <c r="B191" s="64"/>
      <c r="C191" s="95"/>
      <c r="D191" s="41"/>
      <c r="E191" s="41"/>
      <c r="F191" s="40"/>
      <c r="G191" s="39"/>
      <c r="J191" s="44"/>
    </row>
    <row r="192" spans="2:10" ht="9.9" customHeight="1" thickBot="1" x14ac:dyDescent="0.35">
      <c r="B192" s="62"/>
      <c r="C192" s="108"/>
      <c r="F192" s="60"/>
      <c r="G192" s="38"/>
      <c r="J192" s="44"/>
    </row>
    <row r="193" spans="2:10" ht="14.25" customHeight="1" x14ac:dyDescent="0.3">
      <c r="B193" s="59"/>
      <c r="C193" s="102"/>
      <c r="D193" s="57"/>
      <c r="E193" s="57"/>
      <c r="F193" s="56"/>
      <c r="G193" s="55"/>
      <c r="J193" s="44"/>
    </row>
    <row r="194" spans="2:10" ht="14.25" customHeight="1" x14ac:dyDescent="0.3">
      <c r="B194" s="67"/>
      <c r="C194" s="109">
        <v>20216016</v>
      </c>
      <c r="D194" s="82">
        <v>16</v>
      </c>
      <c r="E194" s="82" t="s">
        <v>125</v>
      </c>
      <c r="F194" s="80">
        <v>3.9525328907285671</v>
      </c>
      <c r="G194" s="17">
        <f t="shared" ref="G194:G203" si="10">F194*(100-$G$5)/100</f>
        <v>3.9525328907285671</v>
      </c>
      <c r="J194" s="44"/>
    </row>
    <row r="195" spans="2:10" ht="14.25" customHeight="1" x14ac:dyDescent="0.3">
      <c r="B195" s="52" t="s">
        <v>99</v>
      </c>
      <c r="C195" s="114">
        <v>20216020</v>
      </c>
      <c r="D195" s="81">
        <v>20</v>
      </c>
      <c r="E195" s="81" t="s">
        <v>114</v>
      </c>
      <c r="F195" s="96">
        <v>4.0028836281900766</v>
      </c>
      <c r="G195" s="79">
        <f t="shared" si="10"/>
        <v>4.0028836281900766</v>
      </c>
      <c r="J195" s="44"/>
    </row>
    <row r="196" spans="2:10" ht="14.25" customHeight="1" x14ac:dyDescent="0.3">
      <c r="B196" s="51"/>
      <c r="C196" s="114">
        <v>20216025</v>
      </c>
      <c r="D196" s="81">
        <v>25</v>
      </c>
      <c r="E196" s="81" t="s">
        <v>124</v>
      </c>
      <c r="F196" s="96">
        <v>4.9217845868626426</v>
      </c>
      <c r="G196" s="79">
        <f t="shared" si="10"/>
        <v>4.9217845868626426</v>
      </c>
      <c r="J196" s="44"/>
    </row>
    <row r="197" spans="2:10" ht="14.25" customHeight="1" x14ac:dyDescent="0.3">
      <c r="B197" s="50"/>
      <c r="C197" s="114">
        <v>20216032</v>
      </c>
      <c r="D197" s="81">
        <v>32</v>
      </c>
      <c r="E197" s="81">
        <v>70</v>
      </c>
      <c r="F197" s="96">
        <v>6.3316052357849344</v>
      </c>
      <c r="G197" s="79">
        <f t="shared" si="10"/>
        <v>6.3316052357849344</v>
      </c>
      <c r="J197" s="44"/>
    </row>
    <row r="198" spans="2:10" ht="14.25" customHeight="1" x14ac:dyDescent="0.3">
      <c r="B198" s="49"/>
      <c r="C198" s="114">
        <v>20216040</v>
      </c>
      <c r="D198" s="81">
        <v>40</v>
      </c>
      <c r="E198" s="81">
        <v>40</v>
      </c>
      <c r="F198" s="96">
        <v>11.492555825589752</v>
      </c>
      <c r="G198" s="79">
        <f t="shared" si="10"/>
        <v>11.492555825589752</v>
      </c>
      <c r="J198" s="44"/>
    </row>
    <row r="199" spans="2:10" ht="14.25" customHeight="1" x14ac:dyDescent="0.3">
      <c r="B199" s="49"/>
      <c r="C199" s="114">
        <v>20216050</v>
      </c>
      <c r="D199" s="81">
        <v>50</v>
      </c>
      <c r="E199" s="81">
        <v>25</v>
      </c>
      <c r="F199" s="96">
        <v>14.538775442011126</v>
      </c>
      <c r="G199" s="79">
        <f t="shared" si="10"/>
        <v>14.538775442011126</v>
      </c>
      <c r="J199" s="44"/>
    </row>
    <row r="200" spans="2:10" ht="14.25" customHeight="1" x14ac:dyDescent="0.3">
      <c r="B200" s="49"/>
      <c r="C200" s="114">
        <v>20216063</v>
      </c>
      <c r="D200" s="81">
        <v>63</v>
      </c>
      <c r="E200" s="81">
        <v>15</v>
      </c>
      <c r="F200" s="96">
        <v>18.201791592336011</v>
      </c>
      <c r="G200" s="79">
        <f t="shared" si="10"/>
        <v>18.201791592336011</v>
      </c>
      <c r="J200" s="44"/>
    </row>
    <row r="201" spans="2:10" ht="14.25" customHeight="1" x14ac:dyDescent="0.3">
      <c r="B201" s="49"/>
      <c r="C201" s="114">
        <v>20216075</v>
      </c>
      <c r="D201" s="81">
        <v>75</v>
      </c>
      <c r="E201" s="81">
        <v>8</v>
      </c>
      <c r="F201" s="96">
        <v>42.949179054668377</v>
      </c>
      <c r="G201" s="79">
        <f t="shared" si="10"/>
        <v>42.949179054668377</v>
      </c>
      <c r="J201" s="44"/>
    </row>
    <row r="202" spans="2:10" ht="14.25" customHeight="1" x14ac:dyDescent="0.3">
      <c r="B202" s="49"/>
      <c r="C202" s="114">
        <v>20216090</v>
      </c>
      <c r="D202" s="81">
        <v>90</v>
      </c>
      <c r="E202" s="81">
        <v>5</v>
      </c>
      <c r="F202" s="96">
        <v>63.530042992060743</v>
      </c>
      <c r="G202" s="79">
        <f t="shared" si="10"/>
        <v>63.530042992060743</v>
      </c>
      <c r="J202" s="44"/>
    </row>
    <row r="203" spans="2:10" ht="14.25" customHeight="1" x14ac:dyDescent="0.3">
      <c r="B203" s="49"/>
      <c r="C203" s="114">
        <v>20216110</v>
      </c>
      <c r="D203" s="81">
        <v>110</v>
      </c>
      <c r="E203" s="81">
        <v>2</v>
      </c>
      <c r="F203" s="96">
        <v>127.07267366848687</v>
      </c>
      <c r="G203" s="79">
        <f t="shared" si="10"/>
        <v>127.07267366848687</v>
      </c>
      <c r="J203" s="44"/>
    </row>
    <row r="204" spans="2:10" ht="14.25" customHeight="1" thickBot="1" x14ac:dyDescent="0.35">
      <c r="B204" s="64"/>
      <c r="C204" s="95"/>
      <c r="D204" s="41"/>
      <c r="E204" s="41"/>
      <c r="F204" s="40"/>
      <c r="G204" s="39"/>
      <c r="J204" s="44"/>
    </row>
    <row r="205" spans="2:10" ht="9.9" customHeight="1" thickBot="1" x14ac:dyDescent="0.35">
      <c r="B205" s="62"/>
      <c r="C205" s="108"/>
      <c r="F205" s="60"/>
      <c r="G205" s="38"/>
      <c r="J205" s="44"/>
    </row>
    <row r="206" spans="2:10" ht="14.25" customHeight="1" x14ac:dyDescent="0.3">
      <c r="B206" s="59"/>
      <c r="C206" s="102"/>
      <c r="D206" s="57"/>
      <c r="E206" s="57"/>
      <c r="F206" s="56"/>
      <c r="G206" s="55"/>
      <c r="J206" s="44"/>
    </row>
    <row r="207" spans="2:10" ht="14.25" customHeight="1" x14ac:dyDescent="0.3">
      <c r="B207" s="67"/>
      <c r="C207" s="106">
        <v>21216016</v>
      </c>
      <c r="D207" s="82" t="s">
        <v>82</v>
      </c>
      <c r="E207" s="82" t="s">
        <v>119</v>
      </c>
      <c r="F207" s="80">
        <v>3.4112624630173296</v>
      </c>
      <c r="G207" s="17">
        <f t="shared" ref="G207:G226" si="11">F207*(100-$G$5)/100</f>
        <v>3.4112624630173296</v>
      </c>
      <c r="J207" s="44"/>
    </row>
    <row r="208" spans="2:10" ht="14.25" customHeight="1" x14ac:dyDescent="0.3">
      <c r="B208" s="52" t="s">
        <v>99</v>
      </c>
      <c r="C208" s="106">
        <v>21216017</v>
      </c>
      <c r="D208" s="82" t="s">
        <v>120</v>
      </c>
      <c r="E208" s="82" t="s">
        <v>119</v>
      </c>
      <c r="F208" s="80">
        <v>3.4112624630173296</v>
      </c>
      <c r="G208" s="17">
        <f t="shared" si="11"/>
        <v>3.4112624630173296</v>
      </c>
      <c r="J208" s="44"/>
    </row>
    <row r="209" spans="2:10" ht="14.25" customHeight="1" x14ac:dyDescent="0.3">
      <c r="B209" s="52" t="s">
        <v>123</v>
      </c>
      <c r="C209" s="111">
        <v>21216020</v>
      </c>
      <c r="D209" s="81" t="s">
        <v>80</v>
      </c>
      <c r="E209" s="81" t="s">
        <v>122</v>
      </c>
      <c r="F209" s="96">
        <v>3.4867885692095961</v>
      </c>
      <c r="G209" s="79">
        <f t="shared" si="11"/>
        <v>3.4867885692095961</v>
      </c>
      <c r="J209" s="44"/>
    </row>
    <row r="210" spans="2:10" ht="14.25" customHeight="1" x14ac:dyDescent="0.3">
      <c r="B210" s="52"/>
      <c r="C210" s="111">
        <v>21216021</v>
      </c>
      <c r="D210" s="81" t="s">
        <v>117</v>
      </c>
      <c r="E210" s="81" t="s">
        <v>122</v>
      </c>
      <c r="F210" s="96">
        <v>3.4867885692095961</v>
      </c>
      <c r="G210" s="79">
        <f t="shared" si="11"/>
        <v>3.4867885692095961</v>
      </c>
      <c r="J210" s="44"/>
    </row>
    <row r="211" spans="2:10" ht="14.25" customHeight="1" x14ac:dyDescent="0.3">
      <c r="B211" s="51"/>
      <c r="C211" s="111">
        <v>21216024</v>
      </c>
      <c r="D211" s="81" t="s">
        <v>76</v>
      </c>
      <c r="E211" s="81" t="s">
        <v>39</v>
      </c>
      <c r="F211" s="96">
        <v>4.4434525809782928</v>
      </c>
      <c r="G211" s="79">
        <f t="shared" si="11"/>
        <v>4.4434525809782928</v>
      </c>
      <c r="J211" s="44"/>
    </row>
    <row r="212" spans="2:10" ht="14.25" customHeight="1" x14ac:dyDescent="0.3">
      <c r="B212" s="50"/>
      <c r="C212" s="111">
        <v>21216025</v>
      </c>
      <c r="D212" s="81" t="s">
        <v>78</v>
      </c>
      <c r="E212" s="81" t="s">
        <v>39</v>
      </c>
      <c r="F212" s="96">
        <v>4.4434525809782928</v>
      </c>
      <c r="G212" s="79">
        <f t="shared" si="11"/>
        <v>4.4434525809782928</v>
      </c>
      <c r="J212" s="44"/>
    </row>
    <row r="213" spans="2:10" ht="14.25" customHeight="1" x14ac:dyDescent="0.3">
      <c r="B213" s="49"/>
      <c r="C213" s="111">
        <v>21216026</v>
      </c>
      <c r="D213" s="81" t="s">
        <v>113</v>
      </c>
      <c r="E213" s="81" t="s">
        <v>39</v>
      </c>
      <c r="F213" s="96">
        <v>4.4434525809782928</v>
      </c>
      <c r="G213" s="79">
        <f t="shared" si="11"/>
        <v>4.4434525809782928</v>
      </c>
      <c r="J213" s="44"/>
    </row>
    <row r="214" spans="2:10" ht="14.25" customHeight="1" x14ac:dyDescent="0.3">
      <c r="B214" s="49"/>
      <c r="C214" s="111">
        <v>21216031</v>
      </c>
      <c r="D214" s="81" t="s">
        <v>73</v>
      </c>
      <c r="E214" s="81">
        <v>100</v>
      </c>
      <c r="F214" s="96">
        <v>6.1302022859388909</v>
      </c>
      <c r="G214" s="79">
        <f t="shared" si="11"/>
        <v>6.1302022859388909</v>
      </c>
      <c r="J214" s="44"/>
    </row>
    <row r="215" spans="2:10" ht="14.25" customHeight="1" x14ac:dyDescent="0.3">
      <c r="B215" s="49"/>
      <c r="C215" s="111">
        <v>21216032</v>
      </c>
      <c r="D215" s="81" t="s">
        <v>112</v>
      </c>
      <c r="E215" s="81">
        <v>100</v>
      </c>
      <c r="F215" s="96">
        <v>6.1302022859388909</v>
      </c>
      <c r="G215" s="79">
        <f t="shared" si="11"/>
        <v>6.1302022859388909</v>
      </c>
      <c r="J215" s="44"/>
    </row>
    <row r="216" spans="2:10" ht="14.25" customHeight="1" x14ac:dyDescent="0.3">
      <c r="B216" s="49"/>
      <c r="C216" s="111">
        <v>21216040</v>
      </c>
      <c r="D216" s="81" t="s">
        <v>110</v>
      </c>
      <c r="E216" s="81">
        <v>45</v>
      </c>
      <c r="F216" s="96">
        <v>9.3274741147448026</v>
      </c>
      <c r="G216" s="79">
        <f t="shared" si="11"/>
        <v>9.3274741147448026</v>
      </c>
      <c r="J216" s="44"/>
    </row>
    <row r="217" spans="2:10" ht="14.25" customHeight="1" x14ac:dyDescent="0.3">
      <c r="B217" s="49"/>
      <c r="C217" s="111">
        <v>21216041</v>
      </c>
      <c r="D217" s="81" t="s">
        <v>109</v>
      </c>
      <c r="E217" s="81">
        <v>45</v>
      </c>
      <c r="F217" s="96">
        <v>9.3274741147448026</v>
      </c>
      <c r="G217" s="79">
        <f t="shared" si="11"/>
        <v>9.3274741147448026</v>
      </c>
      <c r="J217" s="44"/>
    </row>
    <row r="218" spans="2:10" ht="14.25" customHeight="1" x14ac:dyDescent="0.3">
      <c r="B218" s="49"/>
      <c r="C218" s="111">
        <v>21216050</v>
      </c>
      <c r="D218" s="81" t="s">
        <v>108</v>
      </c>
      <c r="E218" s="81">
        <v>30</v>
      </c>
      <c r="F218" s="96">
        <v>12.38628141553156</v>
      </c>
      <c r="G218" s="79">
        <f t="shared" si="11"/>
        <v>12.38628141553156</v>
      </c>
      <c r="J218" s="44"/>
    </row>
    <row r="219" spans="2:10" ht="14.25" customHeight="1" x14ac:dyDescent="0.3">
      <c r="B219" s="49"/>
      <c r="C219" s="111">
        <v>21216052</v>
      </c>
      <c r="D219" s="81" t="s">
        <v>107</v>
      </c>
      <c r="E219" s="81">
        <v>30</v>
      </c>
      <c r="F219" s="96">
        <v>12.38628141553156</v>
      </c>
      <c r="G219" s="79">
        <f t="shared" si="11"/>
        <v>12.38628141553156</v>
      </c>
      <c r="J219" s="44"/>
    </row>
    <row r="220" spans="2:10" ht="14.25" customHeight="1" x14ac:dyDescent="0.3">
      <c r="B220" s="49"/>
      <c r="C220" s="111">
        <v>21216063</v>
      </c>
      <c r="D220" s="81" t="s">
        <v>106</v>
      </c>
      <c r="E220" s="81">
        <v>18</v>
      </c>
      <c r="F220" s="96">
        <v>18.138853170509126</v>
      </c>
      <c r="G220" s="79">
        <f t="shared" si="11"/>
        <v>18.138853170509126</v>
      </c>
      <c r="J220" s="44"/>
    </row>
    <row r="221" spans="2:10" ht="14.25" customHeight="1" x14ac:dyDescent="0.3">
      <c r="B221" s="49"/>
      <c r="C221" s="111">
        <v>21216064</v>
      </c>
      <c r="D221" s="81" t="s">
        <v>121</v>
      </c>
      <c r="E221" s="81">
        <v>18</v>
      </c>
      <c r="F221" s="96">
        <v>18.138853170509126</v>
      </c>
      <c r="G221" s="79">
        <f t="shared" si="11"/>
        <v>18.138853170509126</v>
      </c>
      <c r="J221" s="44"/>
    </row>
    <row r="222" spans="2:10" ht="14.25" customHeight="1" x14ac:dyDescent="0.3">
      <c r="B222" s="49"/>
      <c r="C222" s="111">
        <v>21216074</v>
      </c>
      <c r="D222" s="81" t="s">
        <v>105</v>
      </c>
      <c r="E222" s="81">
        <v>10</v>
      </c>
      <c r="F222" s="96">
        <v>33.130000000000003</v>
      </c>
      <c r="G222" s="79">
        <f t="shared" si="11"/>
        <v>33.130000000000003</v>
      </c>
      <c r="J222" s="44"/>
    </row>
    <row r="223" spans="2:10" ht="14.25" customHeight="1" x14ac:dyDescent="0.3">
      <c r="B223" s="49"/>
      <c r="C223" s="111">
        <v>21216075</v>
      </c>
      <c r="D223" s="81" t="s">
        <v>104</v>
      </c>
      <c r="E223" s="81">
        <v>10</v>
      </c>
      <c r="F223" s="96">
        <v>33.130785249673842</v>
      </c>
      <c r="G223" s="79">
        <f t="shared" si="11"/>
        <v>33.130785249673842</v>
      </c>
      <c r="J223" s="44"/>
    </row>
    <row r="224" spans="2:10" ht="14.25" customHeight="1" x14ac:dyDescent="0.3">
      <c r="B224" s="49"/>
      <c r="C224" s="111">
        <v>21216076</v>
      </c>
      <c r="D224" s="81" t="s">
        <v>103</v>
      </c>
      <c r="E224" s="81">
        <v>10</v>
      </c>
      <c r="F224" s="96">
        <v>33.130000000000003</v>
      </c>
      <c r="G224" s="79">
        <f t="shared" si="11"/>
        <v>33.130000000000003</v>
      </c>
      <c r="J224" s="44"/>
    </row>
    <row r="225" spans="2:10" ht="14.25" customHeight="1" x14ac:dyDescent="0.3">
      <c r="B225" s="49"/>
      <c r="C225" s="111">
        <v>21216090</v>
      </c>
      <c r="D225" s="81" t="s">
        <v>102</v>
      </c>
      <c r="E225" s="81">
        <v>7</v>
      </c>
      <c r="F225" s="96">
        <v>48.626224703453673</v>
      </c>
      <c r="G225" s="79">
        <f t="shared" si="11"/>
        <v>48.626224703453673</v>
      </c>
      <c r="J225" s="44"/>
    </row>
    <row r="226" spans="2:10" ht="14.25" customHeight="1" x14ac:dyDescent="0.3">
      <c r="B226" s="49"/>
      <c r="C226" s="114">
        <v>21216110</v>
      </c>
      <c r="D226" s="81" t="s">
        <v>101</v>
      </c>
      <c r="E226" s="81">
        <v>4</v>
      </c>
      <c r="F226" s="96">
        <v>99.291654274098505</v>
      </c>
      <c r="G226" s="79">
        <f t="shared" si="11"/>
        <v>99.291654274098505</v>
      </c>
      <c r="J226" s="44"/>
    </row>
    <row r="227" spans="2:10" ht="14.25" customHeight="1" thickBot="1" x14ac:dyDescent="0.35">
      <c r="B227" s="64"/>
      <c r="C227" s="95"/>
      <c r="D227" s="41"/>
      <c r="E227" s="41"/>
      <c r="F227" s="40"/>
      <c r="G227" s="39"/>
      <c r="J227" s="44"/>
    </row>
    <row r="228" spans="2:10" ht="9.9" customHeight="1" thickBot="1" x14ac:dyDescent="0.35">
      <c r="B228" s="62"/>
      <c r="C228" s="108"/>
      <c r="F228" s="60"/>
      <c r="G228" s="38"/>
      <c r="J228" s="44"/>
    </row>
    <row r="229" spans="2:10" ht="14.25" customHeight="1" x14ac:dyDescent="0.3">
      <c r="B229" s="59"/>
      <c r="C229" s="102"/>
      <c r="D229" s="57"/>
      <c r="E229" s="57"/>
      <c r="F229" s="56"/>
      <c r="G229" s="55"/>
      <c r="J229" s="44"/>
    </row>
    <row r="230" spans="2:10" ht="14.25" customHeight="1" x14ac:dyDescent="0.3">
      <c r="B230" s="67"/>
      <c r="C230" s="106">
        <v>22216016</v>
      </c>
      <c r="D230" s="82" t="s">
        <v>82</v>
      </c>
      <c r="E230" s="82" t="s">
        <v>119</v>
      </c>
      <c r="F230" s="80">
        <v>2.7567028760176946</v>
      </c>
      <c r="G230" s="17">
        <f t="shared" ref="G230:G251" si="12">F230*(100-$G$5)/100</f>
        <v>2.7567028760176946</v>
      </c>
      <c r="J230" s="44"/>
    </row>
    <row r="231" spans="2:10" ht="14.25" customHeight="1" x14ac:dyDescent="0.3">
      <c r="B231" s="52" t="s">
        <v>99</v>
      </c>
      <c r="C231" s="106">
        <v>22216017</v>
      </c>
      <c r="D231" s="82" t="s">
        <v>120</v>
      </c>
      <c r="E231" s="82" t="s">
        <v>119</v>
      </c>
      <c r="F231" s="80">
        <v>2.7567028760176946</v>
      </c>
      <c r="G231" s="17">
        <f t="shared" si="12"/>
        <v>2.7567028760176946</v>
      </c>
      <c r="J231" s="44"/>
    </row>
    <row r="232" spans="2:10" ht="14.25" customHeight="1" x14ac:dyDescent="0.3">
      <c r="B232" s="52" t="s">
        <v>118</v>
      </c>
      <c r="C232" s="111">
        <v>22216020</v>
      </c>
      <c r="D232" s="81" t="s">
        <v>80</v>
      </c>
      <c r="E232" s="81" t="s">
        <v>116</v>
      </c>
      <c r="F232" s="96">
        <v>2.7567028760176946</v>
      </c>
      <c r="G232" s="79">
        <f t="shared" si="12"/>
        <v>2.7567028760176946</v>
      </c>
      <c r="J232" s="44"/>
    </row>
    <row r="233" spans="2:10" ht="14.25" customHeight="1" x14ac:dyDescent="0.3">
      <c r="B233" s="52"/>
      <c r="C233" s="111">
        <v>22216021</v>
      </c>
      <c r="D233" s="81" t="s">
        <v>117</v>
      </c>
      <c r="E233" s="81" t="s">
        <v>116</v>
      </c>
      <c r="F233" s="96">
        <v>2.7567028760176946</v>
      </c>
      <c r="G233" s="79">
        <f t="shared" si="12"/>
        <v>2.7567028760176946</v>
      </c>
      <c r="J233" s="44"/>
    </row>
    <row r="234" spans="2:10" ht="14.25" customHeight="1" x14ac:dyDescent="0.3">
      <c r="B234" s="52"/>
      <c r="C234" s="111">
        <v>22216022</v>
      </c>
      <c r="D234" s="81" t="s">
        <v>115</v>
      </c>
      <c r="E234" s="81" t="s">
        <v>39</v>
      </c>
      <c r="F234" s="96">
        <v>2.7567028760176946</v>
      </c>
      <c r="G234" s="79">
        <f t="shared" si="12"/>
        <v>2.7567028760176946</v>
      </c>
      <c r="J234" s="44"/>
    </row>
    <row r="235" spans="2:10" ht="14.25" customHeight="1" x14ac:dyDescent="0.3">
      <c r="B235" s="67"/>
      <c r="C235" s="111">
        <v>22216024</v>
      </c>
      <c r="D235" s="81" t="s">
        <v>76</v>
      </c>
      <c r="E235" s="81" t="s">
        <v>114</v>
      </c>
      <c r="F235" s="96">
        <v>3.8266560470747901</v>
      </c>
      <c r="G235" s="79">
        <f t="shared" si="12"/>
        <v>3.8266560470747901</v>
      </c>
      <c r="J235" s="44"/>
    </row>
    <row r="236" spans="2:10" ht="14.25" customHeight="1" x14ac:dyDescent="0.3">
      <c r="B236" s="51"/>
      <c r="C236" s="111">
        <v>22216025</v>
      </c>
      <c r="D236" s="81" t="s">
        <v>78</v>
      </c>
      <c r="E236" s="81" t="s">
        <v>114</v>
      </c>
      <c r="F236" s="96">
        <v>3.8266560470747901</v>
      </c>
      <c r="G236" s="79">
        <f t="shared" si="12"/>
        <v>3.8266560470747901</v>
      </c>
      <c r="J236" s="44"/>
    </row>
    <row r="237" spans="2:10" ht="14.25" customHeight="1" x14ac:dyDescent="0.3">
      <c r="B237" s="51"/>
      <c r="C237" s="111">
        <v>22216026</v>
      </c>
      <c r="D237" s="81" t="s">
        <v>113</v>
      </c>
      <c r="E237" s="81" t="s">
        <v>95</v>
      </c>
      <c r="F237" s="96">
        <v>3.8266560470747901</v>
      </c>
      <c r="G237" s="79">
        <f t="shared" si="12"/>
        <v>3.8266560470747901</v>
      </c>
      <c r="J237" s="44"/>
    </row>
    <row r="238" spans="2:10" ht="14.25" customHeight="1" x14ac:dyDescent="0.3">
      <c r="B238" s="51"/>
      <c r="C238" s="111">
        <v>22216030</v>
      </c>
      <c r="D238" s="81" t="s">
        <v>75</v>
      </c>
      <c r="E238" s="81">
        <v>100</v>
      </c>
      <c r="F238" s="96">
        <v>5.31</v>
      </c>
      <c r="G238" s="79">
        <f t="shared" si="12"/>
        <v>5.31</v>
      </c>
      <c r="J238" s="44"/>
    </row>
    <row r="239" spans="2:10" ht="14.25" customHeight="1" x14ac:dyDescent="0.3">
      <c r="B239" s="51"/>
      <c r="C239" s="111">
        <v>22216031</v>
      </c>
      <c r="D239" s="81" t="s">
        <v>73</v>
      </c>
      <c r="E239" s="81">
        <v>100</v>
      </c>
      <c r="F239" s="96">
        <v>5.3120028021893493</v>
      </c>
      <c r="G239" s="79">
        <f t="shared" si="12"/>
        <v>5.3120028021893493</v>
      </c>
      <c r="J239" s="44"/>
    </row>
    <row r="240" spans="2:10" ht="14.25" customHeight="1" x14ac:dyDescent="0.3">
      <c r="B240" s="51"/>
      <c r="C240" s="111">
        <v>22216032</v>
      </c>
      <c r="D240" s="81" t="s">
        <v>112</v>
      </c>
      <c r="E240" s="81">
        <v>85</v>
      </c>
      <c r="F240" s="96">
        <v>5.3120028021893493</v>
      </c>
      <c r="G240" s="79">
        <f t="shared" si="12"/>
        <v>5.3120028021893493</v>
      </c>
      <c r="J240" s="44"/>
    </row>
    <row r="241" spans="2:10" ht="14.25" customHeight="1" x14ac:dyDescent="0.3">
      <c r="B241" s="51"/>
      <c r="C241" s="111">
        <v>22216039</v>
      </c>
      <c r="D241" s="81" t="s">
        <v>111</v>
      </c>
      <c r="E241" s="81">
        <v>50</v>
      </c>
      <c r="F241" s="96">
        <v>7.6029613566880707</v>
      </c>
      <c r="G241" s="79">
        <f t="shared" si="12"/>
        <v>7.6029613566880707</v>
      </c>
      <c r="J241" s="44"/>
    </row>
    <row r="242" spans="2:10" ht="14.25" customHeight="1" x14ac:dyDescent="0.3">
      <c r="B242" s="50"/>
      <c r="C242" s="111">
        <v>22216040</v>
      </c>
      <c r="D242" s="81" t="s">
        <v>110</v>
      </c>
      <c r="E242" s="81">
        <v>50</v>
      </c>
      <c r="F242" s="96">
        <v>7.6029613566880707</v>
      </c>
      <c r="G242" s="79">
        <f t="shared" si="12"/>
        <v>7.6029613566880707</v>
      </c>
      <c r="J242" s="44"/>
    </row>
    <row r="243" spans="2:10" ht="14.25" customHeight="1" x14ac:dyDescent="0.3">
      <c r="B243" s="50"/>
      <c r="C243" s="111">
        <v>22216041</v>
      </c>
      <c r="D243" s="81" t="s">
        <v>109</v>
      </c>
      <c r="E243" s="81">
        <v>50</v>
      </c>
      <c r="F243" s="96">
        <v>7.6029613566880707</v>
      </c>
      <c r="G243" s="79">
        <f t="shared" si="12"/>
        <v>7.6029613566880707</v>
      </c>
      <c r="J243" s="44"/>
    </row>
    <row r="244" spans="2:10" ht="14.25" customHeight="1" x14ac:dyDescent="0.3">
      <c r="B244" s="49"/>
      <c r="C244" s="111">
        <v>22216050</v>
      </c>
      <c r="D244" s="81" t="s">
        <v>108</v>
      </c>
      <c r="E244" s="81">
        <v>30</v>
      </c>
      <c r="F244" s="96">
        <v>10.598830235647943</v>
      </c>
      <c r="G244" s="79">
        <f t="shared" si="12"/>
        <v>10.598830235647943</v>
      </c>
      <c r="J244" s="44"/>
    </row>
    <row r="245" spans="2:10" ht="14.25" customHeight="1" x14ac:dyDescent="0.3">
      <c r="B245" s="49"/>
      <c r="C245" s="111">
        <v>22216052</v>
      </c>
      <c r="D245" s="81" t="s">
        <v>107</v>
      </c>
      <c r="E245" s="81">
        <v>35</v>
      </c>
      <c r="F245" s="96">
        <v>10.598830235647943</v>
      </c>
      <c r="G245" s="79">
        <f t="shared" si="12"/>
        <v>10.598830235647943</v>
      </c>
      <c r="J245" s="44"/>
    </row>
    <row r="246" spans="2:10" ht="14.25" customHeight="1" x14ac:dyDescent="0.3">
      <c r="B246" s="49"/>
      <c r="C246" s="111">
        <v>22216063</v>
      </c>
      <c r="D246" s="81" t="s">
        <v>106</v>
      </c>
      <c r="E246" s="81">
        <v>20</v>
      </c>
      <c r="F246" s="96">
        <v>15.860482300375779</v>
      </c>
      <c r="G246" s="79">
        <f t="shared" si="12"/>
        <v>15.860482300375779</v>
      </c>
      <c r="J246" s="44"/>
    </row>
    <row r="247" spans="2:10" ht="14.25" customHeight="1" x14ac:dyDescent="0.3">
      <c r="B247" s="49"/>
      <c r="C247" s="111">
        <v>22216074</v>
      </c>
      <c r="D247" s="81" t="s">
        <v>105</v>
      </c>
      <c r="E247" s="81">
        <v>10</v>
      </c>
      <c r="F247" s="96">
        <v>38.098839999999996</v>
      </c>
      <c r="G247" s="79">
        <f t="shared" si="12"/>
        <v>38.098839999999996</v>
      </c>
      <c r="J247" s="44"/>
    </row>
    <row r="248" spans="2:10" ht="14.25" customHeight="1" x14ac:dyDescent="0.3">
      <c r="B248" s="49"/>
      <c r="C248" s="111">
        <v>22216075</v>
      </c>
      <c r="D248" s="81" t="s">
        <v>104</v>
      </c>
      <c r="E248" s="81">
        <v>10</v>
      </c>
      <c r="F248" s="96">
        <v>38.098839999999996</v>
      </c>
      <c r="G248" s="79">
        <f t="shared" si="12"/>
        <v>38.098839999999996</v>
      </c>
      <c r="J248" s="44"/>
    </row>
    <row r="249" spans="2:10" ht="14.25" customHeight="1" x14ac:dyDescent="0.3">
      <c r="B249" s="49"/>
      <c r="C249" s="111">
        <v>22216076</v>
      </c>
      <c r="D249" s="81" t="s">
        <v>103</v>
      </c>
      <c r="E249" s="81">
        <v>10</v>
      </c>
      <c r="F249" s="96">
        <v>38.098839999999996</v>
      </c>
      <c r="G249" s="79">
        <f t="shared" si="12"/>
        <v>38.098839999999996</v>
      </c>
      <c r="J249" s="44"/>
    </row>
    <row r="250" spans="2:10" ht="14.25" customHeight="1" x14ac:dyDescent="0.3">
      <c r="B250" s="49"/>
      <c r="C250" s="111">
        <v>22216090</v>
      </c>
      <c r="D250" s="81" t="s">
        <v>102</v>
      </c>
      <c r="E250" s="81">
        <v>6</v>
      </c>
      <c r="F250" s="96">
        <v>60.943219999999997</v>
      </c>
      <c r="G250" s="79">
        <f t="shared" si="12"/>
        <v>60.943220000000004</v>
      </c>
      <c r="J250" s="44"/>
    </row>
    <row r="251" spans="2:10" ht="14.25" customHeight="1" x14ac:dyDescent="0.3">
      <c r="B251" s="49"/>
      <c r="C251" s="111">
        <v>22216110</v>
      </c>
      <c r="D251" s="81" t="s">
        <v>101</v>
      </c>
      <c r="E251" s="81">
        <v>4</v>
      </c>
      <c r="F251" s="96">
        <v>72.370739999999998</v>
      </c>
      <c r="G251" s="79">
        <f t="shared" si="12"/>
        <v>72.370739999999998</v>
      </c>
      <c r="J251" s="44"/>
    </row>
    <row r="252" spans="2:10" ht="14.25" customHeight="1" thickBot="1" x14ac:dyDescent="0.35">
      <c r="B252" s="64"/>
      <c r="C252" s="95"/>
      <c r="D252" s="41"/>
      <c r="E252" s="41"/>
      <c r="F252" s="40"/>
      <c r="G252" s="39"/>
      <c r="J252" s="44"/>
    </row>
    <row r="253" spans="2:10" ht="9.9" customHeight="1" thickBot="1" x14ac:dyDescent="0.35">
      <c r="B253" s="62"/>
      <c r="C253" s="108"/>
      <c r="F253" s="60"/>
      <c r="G253" s="38"/>
      <c r="J253" s="44"/>
    </row>
    <row r="254" spans="2:10" ht="14.25" customHeight="1" x14ac:dyDescent="0.3">
      <c r="B254" s="59"/>
      <c r="C254" s="102"/>
      <c r="D254" s="102"/>
      <c r="E254" s="102"/>
      <c r="F254" s="90"/>
      <c r="G254" s="55"/>
      <c r="J254" s="44"/>
    </row>
    <row r="255" spans="2:10" ht="14.25" customHeight="1" x14ac:dyDescent="0.3">
      <c r="B255" s="49"/>
      <c r="C255" s="111">
        <v>23216020</v>
      </c>
      <c r="D255" s="81" t="s">
        <v>100</v>
      </c>
      <c r="E255" s="110" t="s">
        <v>39</v>
      </c>
      <c r="F255" s="96">
        <v>3.8376000000000001</v>
      </c>
      <c r="G255" s="79">
        <f t="shared" ref="G255:G267" si="13">F255*(100-$G$5)/100</f>
        <v>3.8376000000000001</v>
      </c>
      <c r="J255" s="44"/>
    </row>
    <row r="256" spans="2:10" ht="14.25" customHeight="1" x14ac:dyDescent="0.3">
      <c r="B256" s="52" t="s">
        <v>99</v>
      </c>
      <c r="C256" s="109">
        <v>23216024</v>
      </c>
      <c r="D256" s="82" t="s">
        <v>98</v>
      </c>
      <c r="E256" s="82">
        <v>20</v>
      </c>
      <c r="F256" s="80">
        <v>4.7959077432088657</v>
      </c>
      <c r="G256" s="79">
        <f t="shared" si="13"/>
        <v>4.7959077432088657</v>
      </c>
      <c r="J256" s="44"/>
    </row>
    <row r="257" spans="2:10" ht="14.25" customHeight="1" x14ac:dyDescent="0.3">
      <c r="B257" s="116" t="s">
        <v>97</v>
      </c>
      <c r="C257" s="114">
        <v>23216025</v>
      </c>
      <c r="D257" s="81" t="s">
        <v>96</v>
      </c>
      <c r="E257" s="110" t="s">
        <v>95</v>
      </c>
      <c r="F257" s="96">
        <v>4.7959077432088657</v>
      </c>
      <c r="G257" s="79">
        <f t="shared" si="13"/>
        <v>4.7959077432088657</v>
      </c>
      <c r="J257" s="44"/>
    </row>
    <row r="258" spans="2:10" ht="14.25" customHeight="1" x14ac:dyDescent="0.3">
      <c r="B258" s="116"/>
      <c r="C258" s="114">
        <v>23216032</v>
      </c>
      <c r="D258" s="81" t="s">
        <v>94</v>
      </c>
      <c r="E258" s="110">
        <v>80</v>
      </c>
      <c r="F258" s="96">
        <v>6.1176146015735142</v>
      </c>
      <c r="G258" s="79">
        <f t="shared" si="13"/>
        <v>6.1176146015735142</v>
      </c>
      <c r="J258" s="44"/>
    </row>
    <row r="259" spans="2:10" ht="14.25" customHeight="1" x14ac:dyDescent="0.3">
      <c r="B259" s="115"/>
      <c r="C259" s="114">
        <v>23216040</v>
      </c>
      <c r="D259" s="81" t="s">
        <v>93</v>
      </c>
      <c r="E259" s="110">
        <v>40</v>
      </c>
      <c r="F259" s="96">
        <v>11.114925294628422</v>
      </c>
      <c r="G259" s="79">
        <f t="shared" si="13"/>
        <v>11.114925294628422</v>
      </c>
      <c r="J259" s="44"/>
    </row>
    <row r="260" spans="2:10" ht="14.25" customHeight="1" x14ac:dyDescent="0.3">
      <c r="B260" s="113"/>
      <c r="C260" s="111">
        <v>23216050</v>
      </c>
      <c r="D260" s="81" t="s">
        <v>92</v>
      </c>
      <c r="E260" s="110">
        <v>25</v>
      </c>
      <c r="F260" s="96">
        <v>13.58211143024243</v>
      </c>
      <c r="G260" s="79">
        <f t="shared" si="13"/>
        <v>13.58211143024243</v>
      </c>
      <c r="J260" s="44"/>
    </row>
    <row r="261" spans="2:10" ht="14.25" customHeight="1" x14ac:dyDescent="0.3">
      <c r="B261" s="113"/>
      <c r="C261" s="111">
        <v>23216060</v>
      </c>
      <c r="D261" s="81" t="s">
        <v>91</v>
      </c>
      <c r="E261" s="110">
        <v>16</v>
      </c>
      <c r="F261" s="96">
        <v>25.477400000000003</v>
      </c>
      <c r="G261" s="79">
        <f t="shared" si="13"/>
        <v>25.477400000000003</v>
      </c>
      <c r="J261" s="44"/>
    </row>
    <row r="262" spans="2:10" ht="14.25" customHeight="1" x14ac:dyDescent="0.3">
      <c r="B262" s="113"/>
      <c r="C262" s="111">
        <v>23216061</v>
      </c>
      <c r="D262" s="81" t="s">
        <v>90</v>
      </c>
      <c r="E262" s="110">
        <v>16</v>
      </c>
      <c r="F262" s="96">
        <v>25.477400000000003</v>
      </c>
      <c r="G262" s="79">
        <f t="shared" si="13"/>
        <v>25.477400000000003</v>
      </c>
      <c r="J262" s="44"/>
    </row>
    <row r="263" spans="2:10" ht="14.25" customHeight="1" x14ac:dyDescent="0.3">
      <c r="B263" s="113"/>
      <c r="C263" s="111">
        <v>23216062</v>
      </c>
      <c r="D263" s="81" t="s">
        <v>89</v>
      </c>
      <c r="E263" s="110">
        <v>16</v>
      </c>
      <c r="F263" s="96">
        <v>25.477400000000003</v>
      </c>
      <c r="G263" s="79">
        <f t="shared" si="13"/>
        <v>25.477400000000003</v>
      </c>
      <c r="J263" s="44"/>
    </row>
    <row r="264" spans="2:10" ht="14.25" customHeight="1" x14ac:dyDescent="0.3">
      <c r="B264" s="112"/>
      <c r="C264" s="111">
        <v>23216063</v>
      </c>
      <c r="D264" s="81" t="s">
        <v>88</v>
      </c>
      <c r="E264" s="110">
        <v>16</v>
      </c>
      <c r="F264" s="96">
        <v>25.477400000000003</v>
      </c>
      <c r="G264" s="79">
        <f t="shared" si="13"/>
        <v>25.477400000000003</v>
      </c>
      <c r="J264" s="44"/>
    </row>
    <row r="265" spans="2:10" ht="14.25" customHeight="1" x14ac:dyDescent="0.3">
      <c r="B265" s="112"/>
      <c r="C265" s="111">
        <v>23216075</v>
      </c>
      <c r="D265" s="81" t="s">
        <v>87</v>
      </c>
      <c r="E265" s="110">
        <v>8</v>
      </c>
      <c r="F265" s="96">
        <v>40.113579999999999</v>
      </c>
      <c r="G265" s="79">
        <f t="shared" si="13"/>
        <v>40.113579999999999</v>
      </c>
      <c r="J265" s="44"/>
    </row>
    <row r="266" spans="2:10" ht="14.25" customHeight="1" x14ac:dyDescent="0.3">
      <c r="B266" s="112"/>
      <c r="C266" s="111">
        <v>23216090</v>
      </c>
      <c r="D266" s="81" t="s">
        <v>86</v>
      </c>
      <c r="E266" s="110">
        <v>5</v>
      </c>
      <c r="F266" s="96">
        <v>57.244199999999999</v>
      </c>
      <c r="G266" s="79">
        <f t="shared" si="13"/>
        <v>57.244199999999999</v>
      </c>
      <c r="J266" s="44"/>
    </row>
    <row r="267" spans="2:10" ht="14.25" customHeight="1" x14ac:dyDescent="0.3">
      <c r="B267" s="112"/>
      <c r="C267" s="111">
        <v>23216110</v>
      </c>
      <c r="D267" s="81" t="s">
        <v>85</v>
      </c>
      <c r="E267" s="110">
        <v>2</v>
      </c>
      <c r="F267" s="96">
        <v>95.22578</v>
      </c>
      <c r="G267" s="79">
        <f t="shared" si="13"/>
        <v>95.22578</v>
      </c>
      <c r="J267" s="44"/>
    </row>
    <row r="268" spans="2:10" ht="14.25" customHeight="1" thickBot="1" x14ac:dyDescent="0.35">
      <c r="B268" s="43"/>
      <c r="C268" s="95"/>
      <c r="D268" s="41"/>
      <c r="E268" s="41"/>
      <c r="F268" s="40"/>
      <c r="G268" s="39"/>
      <c r="J268" s="44"/>
    </row>
    <row r="269" spans="2:10" ht="9.9" customHeight="1" thickBot="1" x14ac:dyDescent="0.35">
      <c r="B269" s="62"/>
      <c r="C269" s="108"/>
      <c r="F269" s="60"/>
      <c r="G269" s="38"/>
      <c r="J269" s="44"/>
    </row>
    <row r="270" spans="2:10" ht="14.25" customHeight="1" x14ac:dyDescent="0.3">
      <c r="B270" s="59"/>
      <c r="C270" s="102"/>
      <c r="D270" s="57"/>
      <c r="E270" s="57"/>
      <c r="F270" s="56"/>
      <c r="G270" s="55"/>
      <c r="J270" s="44"/>
    </row>
    <row r="271" spans="2:10" ht="14.25" customHeight="1" x14ac:dyDescent="0.3">
      <c r="B271" s="107" t="s">
        <v>84</v>
      </c>
      <c r="C271" s="66" t="s">
        <v>83</v>
      </c>
      <c r="D271" s="53" t="s">
        <v>82</v>
      </c>
      <c r="E271" s="53">
        <v>50</v>
      </c>
      <c r="F271" s="46" t="s">
        <v>6</v>
      </c>
      <c r="G271" s="45" t="s">
        <v>6</v>
      </c>
      <c r="J271" s="44"/>
    </row>
    <row r="272" spans="2:10" ht="14.25" customHeight="1" x14ac:dyDescent="0.3">
      <c r="B272" s="50"/>
      <c r="C272" s="109" t="s">
        <v>81</v>
      </c>
      <c r="D272" s="82" t="s">
        <v>80</v>
      </c>
      <c r="E272" s="19" t="s">
        <v>74</v>
      </c>
      <c r="F272" s="80">
        <v>3.3087610000000001</v>
      </c>
      <c r="G272" s="17">
        <f>F272*(100-$G$5)/100</f>
        <v>3.3087610000000001</v>
      </c>
      <c r="J272" s="44"/>
    </row>
    <row r="273" spans="2:10" ht="14.25" customHeight="1" x14ac:dyDescent="0.3">
      <c r="B273" s="49"/>
      <c r="C273" s="109" t="s">
        <v>79</v>
      </c>
      <c r="D273" s="82" t="s">
        <v>78</v>
      </c>
      <c r="E273" s="19" t="s">
        <v>72</v>
      </c>
      <c r="F273" s="80">
        <v>4.0071500000000002</v>
      </c>
      <c r="G273" s="17">
        <f>F273*(100-$G$5)/100</f>
        <v>4.0071500000000002</v>
      </c>
      <c r="J273" s="44"/>
    </row>
    <row r="274" spans="2:10" ht="14.25" customHeight="1" thickBot="1" x14ac:dyDescent="0.35">
      <c r="B274" s="64"/>
      <c r="C274" s="95"/>
      <c r="D274" s="95"/>
      <c r="E274" s="95"/>
      <c r="F274" s="103"/>
      <c r="G274" s="39"/>
      <c r="J274" s="44"/>
    </row>
    <row r="275" spans="2:10" ht="9.9" customHeight="1" thickBot="1" x14ac:dyDescent="0.35">
      <c r="B275" s="62"/>
      <c r="C275" s="108"/>
      <c r="D275" s="108"/>
      <c r="E275" s="108"/>
      <c r="F275" s="38"/>
      <c r="G275" s="38"/>
      <c r="J275" s="44"/>
    </row>
    <row r="276" spans="2:10" ht="14.25" customHeight="1" x14ac:dyDescent="0.3">
      <c r="B276" s="59"/>
      <c r="C276" s="102"/>
      <c r="D276" s="57"/>
      <c r="E276" s="57"/>
      <c r="F276" s="56"/>
      <c r="G276" s="55"/>
    </row>
    <row r="277" spans="2:10" ht="14.25" customHeight="1" x14ac:dyDescent="0.3">
      <c r="B277" s="52" t="s">
        <v>77</v>
      </c>
      <c r="C277" s="105"/>
      <c r="D277" s="86"/>
      <c r="E277" s="86"/>
      <c r="F277" s="85"/>
      <c r="G277" s="84"/>
    </row>
    <row r="278" spans="2:10" ht="14.25" customHeight="1" x14ac:dyDescent="0.3">
      <c r="B278" s="107"/>
      <c r="C278" s="106">
        <v>20426025</v>
      </c>
      <c r="D278" s="82" t="s">
        <v>76</v>
      </c>
      <c r="E278" s="82">
        <v>50</v>
      </c>
      <c r="F278" s="80">
        <v>6.2147799999999993</v>
      </c>
      <c r="G278" s="17">
        <f>F278*(100-$G$5)/100</f>
        <v>6.2147799999999993</v>
      </c>
    </row>
    <row r="279" spans="2:10" ht="14.25" customHeight="1" x14ac:dyDescent="0.3">
      <c r="B279" s="50"/>
      <c r="C279" s="106">
        <v>20426032</v>
      </c>
      <c r="D279" s="82" t="s">
        <v>75</v>
      </c>
      <c r="E279" s="19" t="s">
        <v>74</v>
      </c>
      <c r="F279" s="80">
        <v>9.1036400000000004</v>
      </c>
      <c r="G279" s="17">
        <f>F279*(100-$G$5)/100</f>
        <v>9.1036400000000004</v>
      </c>
    </row>
    <row r="280" spans="2:10" ht="14.25" customHeight="1" x14ac:dyDescent="0.3">
      <c r="B280" s="49"/>
      <c r="C280" s="106">
        <v>20426034</v>
      </c>
      <c r="D280" s="82" t="s">
        <v>73</v>
      </c>
      <c r="E280" s="19" t="s">
        <v>72</v>
      </c>
      <c r="F280" s="80">
        <v>9.1036400000000004</v>
      </c>
      <c r="G280" s="17">
        <f>F280*(100-$G$5)/100</f>
        <v>9.1036400000000004</v>
      </c>
    </row>
    <row r="281" spans="2:10" ht="14.25" customHeight="1" x14ac:dyDescent="0.3">
      <c r="B281" s="49"/>
      <c r="C281" s="105"/>
      <c r="D281" s="86"/>
      <c r="E281" s="23"/>
      <c r="F281" s="85"/>
      <c r="G281" s="104"/>
    </row>
    <row r="282" spans="2:10" ht="14.25" customHeight="1" thickBot="1" x14ac:dyDescent="0.35">
      <c r="B282" s="64"/>
      <c r="C282" s="95"/>
      <c r="D282" s="95"/>
      <c r="E282" s="95"/>
      <c r="F282" s="103"/>
      <c r="G282" s="39"/>
    </row>
    <row r="283" spans="2:10" ht="9.9" customHeight="1" x14ac:dyDescent="0.3"/>
    <row r="284" spans="2:10" ht="9.9" customHeight="1" thickBot="1" x14ac:dyDescent="0.35"/>
    <row r="285" spans="2:10" ht="14.25" customHeight="1" x14ac:dyDescent="0.3">
      <c r="B285" s="59"/>
      <c r="C285" s="102"/>
      <c r="D285" s="102"/>
      <c r="E285" s="102"/>
      <c r="F285" s="90"/>
      <c r="G285" s="55"/>
      <c r="J285" s="44"/>
    </row>
    <row r="286" spans="2:10" ht="14.25" customHeight="1" x14ac:dyDescent="0.3">
      <c r="B286" s="52" t="s">
        <v>71</v>
      </c>
      <c r="C286" s="101" t="s">
        <v>70</v>
      </c>
      <c r="D286" s="100" t="s">
        <v>69</v>
      </c>
      <c r="E286" s="82">
        <v>15</v>
      </c>
      <c r="F286" s="80">
        <v>39.521950000000004</v>
      </c>
      <c r="G286" s="17">
        <f t="shared" ref="G286:G294" si="14">F286*(100-$G$5)/100</f>
        <v>39.521950000000004</v>
      </c>
      <c r="J286" s="44"/>
    </row>
    <row r="287" spans="2:10" ht="14.25" customHeight="1" x14ac:dyDescent="0.3">
      <c r="B287" s="52"/>
      <c r="C287" s="101" t="s">
        <v>68</v>
      </c>
      <c r="D287" s="100" t="s">
        <v>67</v>
      </c>
      <c r="E287" s="82">
        <v>20</v>
      </c>
      <c r="F287" s="80">
        <v>39.521950000000004</v>
      </c>
      <c r="G287" s="17">
        <f t="shared" si="14"/>
        <v>39.521950000000004</v>
      </c>
      <c r="J287" s="44"/>
    </row>
    <row r="288" spans="2:10" ht="14.25" customHeight="1" x14ac:dyDescent="0.3">
      <c r="B288" s="52"/>
      <c r="C288" s="99" t="s">
        <v>66</v>
      </c>
      <c r="D288" s="97" t="s">
        <v>65</v>
      </c>
      <c r="E288" s="81">
        <v>15</v>
      </c>
      <c r="F288" s="96">
        <v>43.10371</v>
      </c>
      <c r="G288" s="79">
        <f t="shared" si="14"/>
        <v>43.10371</v>
      </c>
      <c r="J288" s="44"/>
    </row>
    <row r="289" spans="2:10" ht="14.25" customHeight="1" x14ac:dyDescent="0.3">
      <c r="B289" s="52"/>
      <c r="C289" s="99" t="s">
        <v>64</v>
      </c>
      <c r="D289" s="97" t="s">
        <v>63</v>
      </c>
      <c r="E289" s="81">
        <v>15</v>
      </c>
      <c r="F289" s="96">
        <v>43.10371</v>
      </c>
      <c r="G289" s="79">
        <f t="shared" si="14"/>
        <v>43.10371</v>
      </c>
      <c r="J289" s="44"/>
    </row>
    <row r="290" spans="2:10" ht="14.25" customHeight="1" x14ac:dyDescent="0.3">
      <c r="B290" s="67"/>
      <c r="C290" s="99" t="s">
        <v>62</v>
      </c>
      <c r="D290" s="97" t="s">
        <v>61</v>
      </c>
      <c r="E290" s="81">
        <v>10</v>
      </c>
      <c r="F290" s="96">
        <v>59.280259999999998</v>
      </c>
      <c r="G290" s="79">
        <f t="shared" si="14"/>
        <v>59.280259999999998</v>
      </c>
      <c r="J290" s="44"/>
    </row>
    <row r="291" spans="2:10" ht="14.25" customHeight="1" x14ac:dyDescent="0.3">
      <c r="B291" s="67"/>
      <c r="C291" s="99" t="s">
        <v>60</v>
      </c>
      <c r="D291" s="97" t="s">
        <v>59</v>
      </c>
      <c r="E291" s="81">
        <v>10</v>
      </c>
      <c r="F291" s="96">
        <v>59.280259999999998</v>
      </c>
      <c r="G291" s="79">
        <f t="shared" si="14"/>
        <v>59.280259999999998</v>
      </c>
      <c r="J291" s="44"/>
    </row>
    <row r="292" spans="2:10" ht="14.25" customHeight="1" x14ac:dyDescent="0.3">
      <c r="B292" s="67"/>
      <c r="C292" s="99" t="s">
        <v>58</v>
      </c>
      <c r="D292" s="97" t="s">
        <v>57</v>
      </c>
      <c r="E292" s="81">
        <v>7</v>
      </c>
      <c r="F292" s="96">
        <v>71.848399999999998</v>
      </c>
      <c r="G292" s="79">
        <f t="shared" si="14"/>
        <v>71.848399999999998</v>
      </c>
      <c r="J292" s="44"/>
    </row>
    <row r="293" spans="2:10" ht="14.25" customHeight="1" x14ac:dyDescent="0.3">
      <c r="B293" s="67"/>
      <c r="C293" s="99" t="s">
        <v>56</v>
      </c>
      <c r="D293" s="97" t="s">
        <v>55</v>
      </c>
      <c r="E293" s="81">
        <v>6</v>
      </c>
      <c r="F293" s="96">
        <v>79.033239999999992</v>
      </c>
      <c r="G293" s="79">
        <f t="shared" si="14"/>
        <v>79.033239999999992</v>
      </c>
      <c r="J293" s="44"/>
    </row>
    <row r="294" spans="2:10" ht="14.25" customHeight="1" x14ac:dyDescent="0.3">
      <c r="B294" s="67"/>
      <c r="C294" s="98" t="s">
        <v>54</v>
      </c>
      <c r="D294" s="97" t="s">
        <v>53</v>
      </c>
      <c r="E294" s="81">
        <v>4</v>
      </c>
      <c r="F294" s="96">
        <v>100.59309</v>
      </c>
      <c r="G294" s="79">
        <f t="shared" si="14"/>
        <v>100.59309000000002</v>
      </c>
      <c r="J294" s="44"/>
    </row>
    <row r="295" spans="2:10" ht="14.25" customHeight="1" thickBot="1" x14ac:dyDescent="0.35">
      <c r="B295" s="64"/>
      <c r="C295" s="94"/>
      <c r="D295" s="94"/>
      <c r="E295" s="95"/>
      <c r="F295" s="94"/>
      <c r="G295" s="93"/>
      <c r="J295" s="44"/>
    </row>
    <row r="296" spans="2:10" ht="9.9" customHeight="1" thickBot="1" x14ac:dyDescent="0.35">
      <c r="B296" s="62"/>
      <c r="C296" s="73"/>
      <c r="D296" s="73"/>
      <c r="E296" s="73"/>
      <c r="F296" s="73"/>
      <c r="G296" s="73"/>
      <c r="J296" s="44"/>
    </row>
    <row r="297" spans="2:10" ht="14.25" customHeight="1" x14ac:dyDescent="0.3">
      <c r="B297" s="92"/>
      <c r="C297" s="91"/>
      <c r="D297" s="57"/>
      <c r="E297" s="57"/>
      <c r="F297" s="90"/>
      <c r="G297" s="89"/>
    </row>
    <row r="298" spans="2:10" ht="14.25" customHeight="1" x14ac:dyDescent="0.3">
      <c r="B298" s="52" t="s">
        <v>52</v>
      </c>
      <c r="C298" s="83" t="s">
        <v>51</v>
      </c>
      <c r="D298" s="82" t="s">
        <v>50</v>
      </c>
      <c r="E298" s="82" t="s">
        <v>49</v>
      </c>
      <c r="F298" s="80">
        <v>7.2807800000000009</v>
      </c>
      <c r="G298" s="17">
        <f>F298*(100-$G$5)/100</f>
        <v>7.2807800000000009</v>
      </c>
    </row>
    <row r="299" spans="2:10" ht="14.25" customHeight="1" x14ac:dyDescent="0.3">
      <c r="B299" s="52" t="s">
        <v>48</v>
      </c>
      <c r="C299" s="83" t="s">
        <v>47</v>
      </c>
      <c r="D299" s="82" t="s">
        <v>46</v>
      </c>
      <c r="E299" s="81" t="s">
        <v>45</v>
      </c>
      <c r="F299" s="80">
        <v>9.1036400000000004</v>
      </c>
      <c r="G299" s="17">
        <f>F299*(100-$G$5)/100</f>
        <v>9.1036400000000004</v>
      </c>
    </row>
    <row r="300" spans="2:10" ht="14.25" customHeight="1" x14ac:dyDescent="0.3">
      <c r="B300" s="52"/>
      <c r="C300" s="83" t="s">
        <v>44</v>
      </c>
      <c r="D300" s="82" t="s">
        <v>43</v>
      </c>
      <c r="E300" s="81" t="s">
        <v>42</v>
      </c>
      <c r="F300" s="80">
        <v>10.990459999999999</v>
      </c>
      <c r="G300" s="79">
        <f>F300*(100-$G$5)/100</f>
        <v>10.990459999999999</v>
      </c>
    </row>
    <row r="301" spans="2:10" ht="14.25" customHeight="1" x14ac:dyDescent="0.3">
      <c r="B301" s="52"/>
      <c r="C301" s="83" t="s">
        <v>41</v>
      </c>
      <c r="D301" s="82" t="s">
        <v>40</v>
      </c>
      <c r="E301" s="81" t="s">
        <v>39</v>
      </c>
      <c r="F301" s="80">
        <v>12.813319999999999</v>
      </c>
      <c r="G301" s="79">
        <f>F301*(100-$G$5)/100</f>
        <v>12.813319999999999</v>
      </c>
    </row>
    <row r="302" spans="2:10" ht="14.25" customHeight="1" x14ac:dyDescent="0.3">
      <c r="B302" s="52"/>
      <c r="C302" s="88" t="s">
        <v>38</v>
      </c>
      <c r="D302" s="81" t="s">
        <v>37</v>
      </c>
      <c r="E302" s="81" t="s">
        <v>36</v>
      </c>
      <c r="F302" s="80">
        <v>14.497600000000002</v>
      </c>
      <c r="G302" s="79">
        <f>F302*(100-$G$5)/100</f>
        <v>14.497600000000002</v>
      </c>
    </row>
    <row r="303" spans="2:10" ht="14.25" customHeight="1" x14ac:dyDescent="0.3">
      <c r="B303" s="52"/>
      <c r="C303" s="87"/>
      <c r="D303" s="86"/>
      <c r="E303" s="86"/>
      <c r="F303" s="85"/>
      <c r="G303" s="84"/>
    </row>
    <row r="304" spans="2:10" ht="14.25" customHeight="1" x14ac:dyDescent="0.3">
      <c r="B304" s="52" t="s">
        <v>35</v>
      </c>
      <c r="C304" s="83" t="s">
        <v>34</v>
      </c>
      <c r="D304" s="82" t="s">
        <v>33</v>
      </c>
      <c r="E304" s="82">
        <v>80</v>
      </c>
      <c r="F304" s="80">
        <v>18.207280000000001</v>
      </c>
      <c r="G304" s="17">
        <f t="shared" ref="G304:G309" si="15">F304*(100-$G$5)/100</f>
        <v>18.207280000000001</v>
      </c>
    </row>
    <row r="305" spans="2:10" ht="14.25" customHeight="1" x14ac:dyDescent="0.3">
      <c r="B305" s="52" t="s">
        <v>32</v>
      </c>
      <c r="C305" s="83" t="s">
        <v>31</v>
      </c>
      <c r="D305" s="82" t="s">
        <v>30</v>
      </c>
      <c r="E305" s="81">
        <v>80</v>
      </c>
      <c r="F305" s="80">
        <v>18.207280000000001</v>
      </c>
      <c r="G305" s="17">
        <f t="shared" si="15"/>
        <v>18.207280000000001</v>
      </c>
    </row>
    <row r="306" spans="2:10" ht="14.25" customHeight="1" x14ac:dyDescent="0.3">
      <c r="B306" s="52"/>
      <c r="C306" s="83" t="s">
        <v>29</v>
      </c>
      <c r="D306" s="82" t="s">
        <v>28</v>
      </c>
      <c r="E306" s="81">
        <v>70</v>
      </c>
      <c r="F306" s="80">
        <v>25.477400000000003</v>
      </c>
      <c r="G306" s="79">
        <f t="shared" si="15"/>
        <v>25.477400000000003</v>
      </c>
    </row>
    <row r="307" spans="2:10" ht="14.25" customHeight="1" x14ac:dyDescent="0.3">
      <c r="B307" s="52"/>
      <c r="C307" s="83" t="s">
        <v>27</v>
      </c>
      <c r="D307" s="82" t="s">
        <v>26</v>
      </c>
      <c r="E307" s="81">
        <v>55</v>
      </c>
      <c r="F307" s="80">
        <v>25.477400000000003</v>
      </c>
      <c r="G307" s="79">
        <f t="shared" si="15"/>
        <v>25.477400000000003</v>
      </c>
    </row>
    <row r="308" spans="2:10" ht="14.25" customHeight="1" x14ac:dyDescent="0.3">
      <c r="B308" s="52"/>
      <c r="C308" s="83" t="s">
        <v>25</v>
      </c>
      <c r="D308" s="82" t="s">
        <v>24</v>
      </c>
      <c r="E308" s="81">
        <v>60</v>
      </c>
      <c r="F308" s="80">
        <v>32.704880000000003</v>
      </c>
      <c r="G308" s="79">
        <f t="shared" si="15"/>
        <v>32.704880000000003</v>
      </c>
    </row>
    <row r="309" spans="2:10" ht="14.25" customHeight="1" x14ac:dyDescent="0.3">
      <c r="B309" s="52"/>
      <c r="C309" s="83" t="s">
        <v>23</v>
      </c>
      <c r="D309" s="82" t="s">
        <v>22</v>
      </c>
      <c r="E309" s="81">
        <v>40</v>
      </c>
      <c r="F309" s="80">
        <v>32.704880000000003</v>
      </c>
      <c r="G309" s="79">
        <f t="shared" si="15"/>
        <v>32.704880000000003</v>
      </c>
    </row>
    <row r="310" spans="2:10" ht="14.25" customHeight="1" thickBot="1" x14ac:dyDescent="0.35">
      <c r="B310" s="78"/>
      <c r="C310" s="77"/>
      <c r="D310" s="76"/>
      <c r="E310" s="76"/>
      <c r="F310" s="75"/>
      <c r="G310" s="74"/>
    </row>
    <row r="311" spans="2:10" ht="9.9" customHeight="1" x14ac:dyDescent="0.3">
      <c r="B311" s="62"/>
      <c r="C311" s="73"/>
      <c r="D311" s="73"/>
      <c r="E311" s="73"/>
      <c r="F311" s="73"/>
      <c r="G311" s="73"/>
      <c r="J311" s="44"/>
    </row>
    <row r="312" spans="2:10" ht="14.25" customHeight="1" x14ac:dyDescent="0.3">
      <c r="B312" s="152" t="s">
        <v>21</v>
      </c>
      <c r="C312" s="153"/>
      <c r="D312" s="153"/>
      <c r="E312" s="153"/>
      <c r="F312" s="154"/>
      <c r="G312" s="72">
        <f>'[1]RABATOVÝ LIST '!J13</f>
        <v>0</v>
      </c>
      <c r="J312" s="44"/>
    </row>
    <row r="313" spans="2:10" ht="9.9" customHeight="1" thickBot="1" x14ac:dyDescent="0.35">
      <c r="B313" s="71"/>
      <c r="C313" s="71"/>
      <c r="D313" s="71"/>
      <c r="E313" s="71"/>
      <c r="F313" s="71"/>
      <c r="G313" s="71"/>
      <c r="J313" s="44"/>
    </row>
    <row r="314" spans="2:10" ht="14.25" customHeight="1" x14ac:dyDescent="0.3">
      <c r="B314" s="70"/>
      <c r="C314" s="69"/>
      <c r="D314" s="69"/>
      <c r="E314" s="69"/>
      <c r="F314" s="69"/>
      <c r="G314" s="68"/>
      <c r="J314" s="44"/>
    </row>
    <row r="315" spans="2:10" ht="14.25" customHeight="1" x14ac:dyDescent="0.3">
      <c r="B315" s="67"/>
      <c r="C315" s="66">
        <v>342000016</v>
      </c>
      <c r="D315" s="53">
        <v>16</v>
      </c>
      <c r="E315" s="53" t="s">
        <v>0</v>
      </c>
      <c r="F315" s="46" t="s">
        <v>6</v>
      </c>
      <c r="G315" s="45" t="s">
        <v>6</v>
      </c>
      <c r="J315" s="44"/>
    </row>
    <row r="316" spans="2:10" ht="14.25" customHeight="1" x14ac:dyDescent="0.3">
      <c r="B316" s="52" t="s">
        <v>20</v>
      </c>
      <c r="C316" s="65">
        <v>342000020</v>
      </c>
      <c r="D316" s="47">
        <v>20</v>
      </c>
      <c r="E316" s="47" t="s">
        <v>0</v>
      </c>
      <c r="F316" s="46" t="s">
        <v>6</v>
      </c>
      <c r="G316" s="45" t="s">
        <v>6</v>
      </c>
      <c r="J316" s="44"/>
    </row>
    <row r="317" spans="2:10" ht="14.25" customHeight="1" x14ac:dyDescent="0.3">
      <c r="B317" s="51"/>
      <c r="C317" s="65">
        <v>342000025</v>
      </c>
      <c r="D317" s="47">
        <v>25</v>
      </c>
      <c r="E317" s="47" t="s">
        <v>0</v>
      </c>
      <c r="F317" s="46" t="s">
        <v>6</v>
      </c>
      <c r="G317" s="45" t="s">
        <v>6</v>
      </c>
      <c r="J317" s="44"/>
    </row>
    <row r="318" spans="2:10" ht="14.25" customHeight="1" x14ac:dyDescent="0.3">
      <c r="B318" s="50"/>
      <c r="C318" s="65">
        <v>342000032</v>
      </c>
      <c r="D318" s="47">
        <v>32</v>
      </c>
      <c r="E318" s="47" t="s">
        <v>0</v>
      </c>
      <c r="F318" s="46" t="s">
        <v>6</v>
      </c>
      <c r="G318" s="45" t="s">
        <v>6</v>
      </c>
      <c r="J318" s="44"/>
    </row>
    <row r="319" spans="2:10" ht="14.25" customHeight="1" x14ac:dyDescent="0.3">
      <c r="B319" s="49"/>
      <c r="C319" s="65">
        <v>342000040</v>
      </c>
      <c r="D319" s="47">
        <v>40</v>
      </c>
      <c r="E319" s="47" t="s">
        <v>0</v>
      </c>
      <c r="F319" s="46" t="s">
        <v>6</v>
      </c>
      <c r="G319" s="45" t="s">
        <v>6</v>
      </c>
      <c r="J319" s="44"/>
    </row>
    <row r="320" spans="2:10" ht="14.25" customHeight="1" x14ac:dyDescent="0.3">
      <c r="B320" s="49"/>
      <c r="C320" s="65">
        <v>342000050</v>
      </c>
      <c r="D320" s="47">
        <v>50</v>
      </c>
      <c r="E320" s="47" t="s">
        <v>0</v>
      </c>
      <c r="F320" s="46" t="s">
        <v>6</v>
      </c>
      <c r="G320" s="45" t="s">
        <v>6</v>
      </c>
      <c r="J320" s="44"/>
    </row>
    <row r="321" spans="2:10" ht="14.25" customHeight="1" x14ac:dyDescent="0.3">
      <c r="B321" s="49"/>
      <c r="C321" s="65">
        <v>342000063</v>
      </c>
      <c r="D321" s="47">
        <v>63</v>
      </c>
      <c r="E321" s="47" t="s">
        <v>0</v>
      </c>
      <c r="F321" s="46" t="s">
        <v>6</v>
      </c>
      <c r="G321" s="45" t="s">
        <v>6</v>
      </c>
      <c r="J321" s="44"/>
    </row>
    <row r="322" spans="2:10" ht="14.25" customHeight="1" x14ac:dyDescent="0.3">
      <c r="B322" s="49"/>
      <c r="C322" s="65">
        <v>342000075</v>
      </c>
      <c r="D322" s="47">
        <v>75</v>
      </c>
      <c r="E322" s="47" t="s">
        <v>0</v>
      </c>
      <c r="F322" s="46" t="s">
        <v>6</v>
      </c>
      <c r="G322" s="45" t="s">
        <v>6</v>
      </c>
      <c r="J322" s="44"/>
    </row>
    <row r="323" spans="2:10" ht="14.25" customHeight="1" x14ac:dyDescent="0.3">
      <c r="B323" s="49"/>
      <c r="C323" s="65">
        <v>342000090</v>
      </c>
      <c r="D323" s="47">
        <v>90</v>
      </c>
      <c r="E323" s="47" t="s">
        <v>0</v>
      </c>
      <c r="F323" s="46" t="s">
        <v>6</v>
      </c>
      <c r="G323" s="45" t="s">
        <v>6</v>
      </c>
      <c r="J323" s="44"/>
    </row>
    <row r="324" spans="2:10" ht="14.25" customHeight="1" x14ac:dyDescent="0.3">
      <c r="B324" s="49"/>
      <c r="C324" s="65">
        <v>342000110</v>
      </c>
      <c r="D324" s="47">
        <v>110</v>
      </c>
      <c r="E324" s="47" t="s">
        <v>0</v>
      </c>
      <c r="F324" s="46" t="s">
        <v>6</v>
      </c>
      <c r="G324" s="45" t="s">
        <v>6</v>
      </c>
      <c r="J324" s="44"/>
    </row>
    <row r="325" spans="2:10" ht="14.25" customHeight="1" thickBot="1" x14ac:dyDescent="0.35">
      <c r="B325" s="64"/>
      <c r="C325" s="63"/>
      <c r="D325" s="41"/>
      <c r="E325" s="41"/>
      <c r="F325" s="40"/>
      <c r="G325" s="39"/>
      <c r="J325" s="44"/>
    </row>
    <row r="326" spans="2:10" ht="9.9" customHeight="1" thickBot="1" x14ac:dyDescent="0.35">
      <c r="B326" s="62"/>
      <c r="C326" s="61"/>
      <c r="F326" s="60"/>
      <c r="G326" s="38"/>
      <c r="J326" s="44"/>
    </row>
    <row r="327" spans="2:10" ht="14.25" customHeight="1" x14ac:dyDescent="0.3">
      <c r="B327" s="59"/>
      <c r="C327" s="58"/>
      <c r="D327" s="57"/>
      <c r="E327" s="57"/>
      <c r="F327" s="56"/>
      <c r="G327" s="55"/>
      <c r="J327" s="44"/>
    </row>
    <row r="328" spans="2:10" ht="14.25" customHeight="1" x14ac:dyDescent="0.3">
      <c r="B328" s="67"/>
      <c r="C328" s="66">
        <v>343000016</v>
      </c>
      <c r="D328" s="53">
        <v>16</v>
      </c>
      <c r="E328" s="53" t="s">
        <v>0</v>
      </c>
      <c r="F328" s="46" t="s">
        <v>6</v>
      </c>
      <c r="G328" s="45" t="s">
        <v>6</v>
      </c>
      <c r="J328" s="44"/>
    </row>
    <row r="329" spans="2:10" ht="14.25" customHeight="1" x14ac:dyDescent="0.3">
      <c r="B329" s="52" t="s">
        <v>19</v>
      </c>
      <c r="C329" s="65">
        <v>343000020</v>
      </c>
      <c r="D329" s="47">
        <v>20</v>
      </c>
      <c r="E329" s="47" t="s">
        <v>0</v>
      </c>
      <c r="F329" s="46" t="s">
        <v>6</v>
      </c>
      <c r="G329" s="45" t="s">
        <v>6</v>
      </c>
      <c r="J329" s="44"/>
    </row>
    <row r="330" spans="2:10" ht="14.25" customHeight="1" x14ac:dyDescent="0.3">
      <c r="B330" s="51"/>
      <c r="C330" s="65">
        <v>343000025</v>
      </c>
      <c r="D330" s="47">
        <v>25</v>
      </c>
      <c r="E330" s="47" t="s">
        <v>0</v>
      </c>
      <c r="F330" s="46" t="s">
        <v>6</v>
      </c>
      <c r="G330" s="45" t="s">
        <v>6</v>
      </c>
      <c r="J330" s="44"/>
    </row>
    <row r="331" spans="2:10" ht="14.25" customHeight="1" x14ac:dyDescent="0.3">
      <c r="B331" s="50"/>
      <c r="C331" s="65">
        <v>343000032</v>
      </c>
      <c r="D331" s="47">
        <v>32</v>
      </c>
      <c r="E331" s="47" t="s">
        <v>0</v>
      </c>
      <c r="F331" s="46" t="s">
        <v>6</v>
      </c>
      <c r="G331" s="45" t="s">
        <v>6</v>
      </c>
      <c r="J331" s="44"/>
    </row>
    <row r="332" spans="2:10" ht="14.25" customHeight="1" x14ac:dyDescent="0.3">
      <c r="B332" s="49"/>
      <c r="C332" s="65">
        <v>343000040</v>
      </c>
      <c r="D332" s="47">
        <v>40</v>
      </c>
      <c r="E332" s="47" t="s">
        <v>0</v>
      </c>
      <c r="F332" s="46" t="s">
        <v>6</v>
      </c>
      <c r="G332" s="45" t="s">
        <v>6</v>
      </c>
      <c r="J332" s="44"/>
    </row>
    <row r="333" spans="2:10" ht="14.25" customHeight="1" x14ac:dyDescent="0.3">
      <c r="B333" s="49"/>
      <c r="C333" s="65">
        <v>343000050</v>
      </c>
      <c r="D333" s="47">
        <v>50</v>
      </c>
      <c r="E333" s="47" t="s">
        <v>0</v>
      </c>
      <c r="F333" s="46" t="s">
        <v>6</v>
      </c>
      <c r="G333" s="45" t="s">
        <v>6</v>
      </c>
      <c r="J333" s="44"/>
    </row>
    <row r="334" spans="2:10" ht="14.25" customHeight="1" x14ac:dyDescent="0.3">
      <c r="B334" s="49"/>
      <c r="C334" s="65">
        <v>343000063</v>
      </c>
      <c r="D334" s="47">
        <v>63</v>
      </c>
      <c r="E334" s="47" t="s">
        <v>0</v>
      </c>
      <c r="F334" s="46" t="s">
        <v>6</v>
      </c>
      <c r="G334" s="45" t="s">
        <v>6</v>
      </c>
      <c r="J334" s="44"/>
    </row>
    <row r="335" spans="2:10" ht="14.25" customHeight="1" x14ac:dyDescent="0.3">
      <c r="B335" s="49"/>
      <c r="C335" s="65">
        <v>343000075</v>
      </c>
      <c r="D335" s="47">
        <v>75</v>
      </c>
      <c r="E335" s="47" t="s">
        <v>0</v>
      </c>
      <c r="F335" s="46" t="s">
        <v>6</v>
      </c>
      <c r="G335" s="45" t="s">
        <v>6</v>
      </c>
      <c r="J335" s="44"/>
    </row>
    <row r="336" spans="2:10" ht="14.25" customHeight="1" x14ac:dyDescent="0.3">
      <c r="B336" s="49"/>
      <c r="C336" s="65">
        <v>343000090</v>
      </c>
      <c r="D336" s="47">
        <v>90</v>
      </c>
      <c r="E336" s="47" t="s">
        <v>0</v>
      </c>
      <c r="F336" s="46" t="s">
        <v>6</v>
      </c>
      <c r="G336" s="45" t="s">
        <v>6</v>
      </c>
      <c r="J336" s="44"/>
    </row>
    <row r="337" spans="2:10" ht="14.25" customHeight="1" x14ac:dyDescent="0.3">
      <c r="B337" s="49"/>
      <c r="C337" s="65">
        <v>343000110</v>
      </c>
      <c r="D337" s="47">
        <v>110</v>
      </c>
      <c r="E337" s="47" t="s">
        <v>0</v>
      </c>
      <c r="F337" s="46" t="s">
        <v>6</v>
      </c>
      <c r="G337" s="45" t="s">
        <v>6</v>
      </c>
      <c r="J337" s="44"/>
    </row>
    <row r="338" spans="2:10" ht="14.25" customHeight="1" thickBot="1" x14ac:dyDescent="0.35">
      <c r="B338" s="64"/>
      <c r="C338" s="63"/>
      <c r="D338" s="41"/>
      <c r="E338" s="41"/>
      <c r="F338" s="40"/>
      <c r="G338" s="39"/>
      <c r="J338" s="44"/>
    </row>
    <row r="339" spans="2:10" ht="9.9" customHeight="1" x14ac:dyDescent="0.3">
      <c r="B339" s="62"/>
      <c r="C339" s="61"/>
      <c r="F339" s="60"/>
      <c r="G339" s="38"/>
      <c r="J339" s="44"/>
    </row>
    <row r="340" spans="2:10" ht="9.9" customHeight="1" x14ac:dyDescent="0.3">
      <c r="B340" s="62"/>
      <c r="C340" s="61"/>
      <c r="F340" s="60"/>
      <c r="G340" s="38"/>
      <c r="J340" s="44"/>
    </row>
    <row r="341" spans="2:10" ht="9.9" customHeight="1" x14ac:dyDescent="0.3">
      <c r="B341" s="62"/>
      <c r="C341" s="61"/>
      <c r="F341" s="60"/>
      <c r="G341" s="38"/>
      <c r="J341" s="44"/>
    </row>
    <row r="342" spans="2:10" ht="9.9" customHeight="1" thickBot="1" x14ac:dyDescent="0.35">
      <c r="B342" s="62"/>
      <c r="C342" s="61"/>
      <c r="F342" s="60"/>
      <c r="G342" s="38"/>
      <c r="J342" s="44"/>
    </row>
    <row r="343" spans="2:10" ht="14.25" customHeight="1" x14ac:dyDescent="0.3">
      <c r="B343" s="59"/>
      <c r="C343" s="58"/>
      <c r="D343" s="57"/>
      <c r="E343" s="57"/>
      <c r="F343" s="56"/>
      <c r="G343" s="55"/>
      <c r="J343" s="44"/>
    </row>
    <row r="344" spans="2:10" ht="14.25" customHeight="1" x14ac:dyDescent="0.3">
      <c r="B344" s="67"/>
      <c r="C344" s="66">
        <v>345000016</v>
      </c>
      <c r="D344" s="53">
        <v>16</v>
      </c>
      <c r="E344" s="53" t="s">
        <v>0</v>
      </c>
      <c r="F344" s="46" t="s">
        <v>6</v>
      </c>
      <c r="G344" s="45" t="s">
        <v>6</v>
      </c>
      <c r="J344" s="44"/>
    </row>
    <row r="345" spans="2:10" ht="14.25" customHeight="1" x14ac:dyDescent="0.3">
      <c r="B345" s="52" t="s">
        <v>18</v>
      </c>
      <c r="C345" s="65">
        <v>345000020</v>
      </c>
      <c r="D345" s="47">
        <v>20</v>
      </c>
      <c r="E345" s="47" t="s">
        <v>0</v>
      </c>
      <c r="F345" s="46" t="s">
        <v>6</v>
      </c>
      <c r="G345" s="45" t="s">
        <v>6</v>
      </c>
      <c r="J345" s="44"/>
    </row>
    <row r="346" spans="2:10" ht="14.25" customHeight="1" x14ac:dyDescent="0.3">
      <c r="B346" s="51"/>
      <c r="C346" s="65">
        <v>345000025</v>
      </c>
      <c r="D346" s="47">
        <v>25</v>
      </c>
      <c r="E346" s="47" t="s">
        <v>0</v>
      </c>
      <c r="F346" s="46" t="s">
        <v>6</v>
      </c>
      <c r="G346" s="45" t="s">
        <v>6</v>
      </c>
      <c r="J346" s="44"/>
    </row>
    <row r="347" spans="2:10" ht="14.25" customHeight="1" x14ac:dyDescent="0.3">
      <c r="B347" s="50"/>
      <c r="C347" s="65">
        <v>345000032</v>
      </c>
      <c r="D347" s="47">
        <v>32</v>
      </c>
      <c r="E347" s="47" t="s">
        <v>0</v>
      </c>
      <c r="F347" s="46" t="s">
        <v>6</v>
      </c>
      <c r="G347" s="45" t="s">
        <v>6</v>
      </c>
      <c r="J347" s="44"/>
    </row>
    <row r="348" spans="2:10" ht="14.25" customHeight="1" x14ac:dyDescent="0.3">
      <c r="B348" s="49"/>
      <c r="C348" s="65">
        <v>345000040</v>
      </c>
      <c r="D348" s="47">
        <v>40</v>
      </c>
      <c r="E348" s="47" t="s">
        <v>0</v>
      </c>
      <c r="F348" s="46" t="s">
        <v>6</v>
      </c>
      <c r="G348" s="45" t="s">
        <v>6</v>
      </c>
      <c r="J348" s="44"/>
    </row>
    <row r="349" spans="2:10" ht="14.25" customHeight="1" x14ac:dyDescent="0.3">
      <c r="B349" s="49"/>
      <c r="C349" s="65">
        <v>345000050</v>
      </c>
      <c r="D349" s="47">
        <v>50</v>
      </c>
      <c r="E349" s="47" t="s">
        <v>0</v>
      </c>
      <c r="F349" s="46" t="s">
        <v>6</v>
      </c>
      <c r="G349" s="45" t="s">
        <v>6</v>
      </c>
      <c r="J349" s="44"/>
    </row>
    <row r="350" spans="2:10" ht="14.25" customHeight="1" x14ac:dyDescent="0.3">
      <c r="B350" s="49"/>
      <c r="C350" s="65">
        <v>345000063</v>
      </c>
      <c r="D350" s="47">
        <v>63</v>
      </c>
      <c r="E350" s="47" t="s">
        <v>0</v>
      </c>
      <c r="F350" s="46" t="s">
        <v>6</v>
      </c>
      <c r="G350" s="45" t="s">
        <v>6</v>
      </c>
      <c r="J350" s="44"/>
    </row>
    <row r="351" spans="2:10" ht="14.25" customHeight="1" x14ac:dyDescent="0.3">
      <c r="B351" s="49"/>
      <c r="C351" s="65">
        <v>345000075</v>
      </c>
      <c r="D351" s="47">
        <v>75</v>
      </c>
      <c r="E351" s="47" t="s">
        <v>0</v>
      </c>
      <c r="F351" s="46" t="s">
        <v>6</v>
      </c>
      <c r="G351" s="45" t="s">
        <v>6</v>
      </c>
      <c r="J351" s="44"/>
    </row>
    <row r="352" spans="2:10" ht="14.25" customHeight="1" x14ac:dyDescent="0.3">
      <c r="B352" s="49"/>
      <c r="C352" s="65">
        <v>345000090</v>
      </c>
      <c r="D352" s="47">
        <v>90</v>
      </c>
      <c r="E352" s="47" t="s">
        <v>0</v>
      </c>
      <c r="F352" s="46" t="s">
        <v>6</v>
      </c>
      <c r="G352" s="45" t="s">
        <v>6</v>
      </c>
      <c r="J352" s="44"/>
    </row>
    <row r="353" spans="2:10" ht="14.25" customHeight="1" x14ac:dyDescent="0.3">
      <c r="B353" s="49"/>
      <c r="C353" s="65">
        <v>345000110</v>
      </c>
      <c r="D353" s="47">
        <v>110</v>
      </c>
      <c r="E353" s="47" t="s">
        <v>0</v>
      </c>
      <c r="F353" s="46" t="s">
        <v>6</v>
      </c>
      <c r="G353" s="45" t="s">
        <v>6</v>
      </c>
      <c r="J353" s="44"/>
    </row>
    <row r="354" spans="2:10" ht="14.25" customHeight="1" thickBot="1" x14ac:dyDescent="0.35">
      <c r="B354" s="64"/>
      <c r="C354" s="63"/>
      <c r="D354" s="41"/>
      <c r="E354" s="41"/>
      <c r="F354" s="40"/>
      <c r="G354" s="39"/>
      <c r="J354" s="44"/>
    </row>
    <row r="355" spans="2:10" ht="9.9" customHeight="1" thickBot="1" x14ac:dyDescent="0.35">
      <c r="B355" s="62"/>
      <c r="C355" s="61"/>
      <c r="F355" s="60"/>
      <c r="G355" s="38"/>
      <c r="J355" s="44"/>
    </row>
    <row r="356" spans="2:10" ht="14.25" customHeight="1" x14ac:dyDescent="0.3">
      <c r="B356" s="59"/>
      <c r="C356" s="58"/>
      <c r="D356" s="57"/>
      <c r="E356" s="57"/>
      <c r="F356" s="56"/>
      <c r="G356" s="55"/>
      <c r="J356" s="44"/>
    </row>
    <row r="357" spans="2:10" ht="14.25" customHeight="1" x14ac:dyDescent="0.3">
      <c r="B357" s="49"/>
      <c r="C357" s="54" t="s">
        <v>17</v>
      </c>
      <c r="D357" s="53">
        <v>16</v>
      </c>
      <c r="E357" s="53" t="s">
        <v>0</v>
      </c>
      <c r="F357" s="46" t="s">
        <v>6</v>
      </c>
      <c r="G357" s="45" t="s">
        <v>6</v>
      </c>
      <c r="J357" s="44"/>
    </row>
    <row r="358" spans="2:10" ht="14.25" customHeight="1" x14ac:dyDescent="0.3">
      <c r="B358" s="52" t="s">
        <v>16</v>
      </c>
      <c r="C358" s="54" t="s">
        <v>15</v>
      </c>
      <c r="D358" s="53">
        <v>20</v>
      </c>
      <c r="E358" s="53" t="s">
        <v>0</v>
      </c>
      <c r="F358" s="46" t="s">
        <v>6</v>
      </c>
      <c r="G358" s="45" t="s">
        <v>6</v>
      </c>
      <c r="J358" s="44"/>
    </row>
    <row r="359" spans="2:10" ht="14.25" customHeight="1" x14ac:dyDescent="0.3">
      <c r="B359" s="52"/>
      <c r="C359" s="48" t="s">
        <v>14</v>
      </c>
      <c r="D359" s="47">
        <v>25</v>
      </c>
      <c r="E359" s="47" t="s">
        <v>0</v>
      </c>
      <c r="F359" s="46" t="s">
        <v>6</v>
      </c>
      <c r="G359" s="45" t="s">
        <v>6</v>
      </c>
      <c r="J359" s="44"/>
    </row>
    <row r="360" spans="2:10" ht="14.25" customHeight="1" x14ac:dyDescent="0.3">
      <c r="B360" s="51"/>
      <c r="C360" s="48" t="s">
        <v>13</v>
      </c>
      <c r="D360" s="47">
        <v>32</v>
      </c>
      <c r="E360" s="47" t="s">
        <v>0</v>
      </c>
      <c r="F360" s="46" t="s">
        <v>6</v>
      </c>
      <c r="G360" s="45" t="s">
        <v>6</v>
      </c>
      <c r="J360" s="44"/>
    </row>
    <row r="361" spans="2:10" ht="14.25" customHeight="1" x14ac:dyDescent="0.3">
      <c r="B361" s="50"/>
      <c r="C361" s="48" t="s">
        <v>12</v>
      </c>
      <c r="D361" s="47">
        <v>40</v>
      </c>
      <c r="E361" s="47" t="s">
        <v>0</v>
      </c>
      <c r="F361" s="46" t="s">
        <v>6</v>
      </c>
      <c r="G361" s="45" t="s">
        <v>6</v>
      </c>
      <c r="J361" s="44"/>
    </row>
    <row r="362" spans="2:10" ht="14.25" customHeight="1" x14ac:dyDescent="0.3">
      <c r="B362" s="49"/>
      <c r="C362" s="48" t="s">
        <v>11</v>
      </c>
      <c r="D362" s="47">
        <v>50</v>
      </c>
      <c r="E362" s="47" t="s">
        <v>0</v>
      </c>
      <c r="F362" s="46" t="s">
        <v>6</v>
      </c>
      <c r="G362" s="45" t="s">
        <v>6</v>
      </c>
      <c r="J362" s="44"/>
    </row>
    <row r="363" spans="2:10" ht="14.25" customHeight="1" x14ac:dyDescent="0.3">
      <c r="B363" s="49"/>
      <c r="C363" s="48" t="s">
        <v>10</v>
      </c>
      <c r="D363" s="47">
        <v>63</v>
      </c>
      <c r="E363" s="47" t="s">
        <v>0</v>
      </c>
      <c r="F363" s="46" t="s">
        <v>6</v>
      </c>
      <c r="G363" s="45" t="s">
        <v>6</v>
      </c>
      <c r="J363" s="44"/>
    </row>
    <row r="364" spans="2:10" ht="14.25" customHeight="1" x14ac:dyDescent="0.3">
      <c r="B364" s="49"/>
      <c r="C364" s="48" t="s">
        <v>9</v>
      </c>
      <c r="D364" s="47">
        <v>75</v>
      </c>
      <c r="E364" s="47" t="s">
        <v>0</v>
      </c>
      <c r="F364" s="46" t="s">
        <v>6</v>
      </c>
      <c r="G364" s="45" t="s">
        <v>6</v>
      </c>
      <c r="J364" s="44"/>
    </row>
    <row r="365" spans="2:10" ht="14.25" customHeight="1" x14ac:dyDescent="0.3">
      <c r="B365" s="49"/>
      <c r="C365" s="48" t="s">
        <v>8</v>
      </c>
      <c r="D365" s="47">
        <v>90</v>
      </c>
      <c r="E365" s="47" t="s">
        <v>0</v>
      </c>
      <c r="F365" s="46" t="s">
        <v>6</v>
      </c>
      <c r="G365" s="45" t="s">
        <v>6</v>
      </c>
      <c r="J365" s="44"/>
    </row>
    <row r="366" spans="2:10" ht="14.25" customHeight="1" x14ac:dyDescent="0.3">
      <c r="B366" s="49"/>
      <c r="C366" s="48" t="s">
        <v>7</v>
      </c>
      <c r="D366" s="47">
        <v>110</v>
      </c>
      <c r="E366" s="47" t="s">
        <v>0</v>
      </c>
      <c r="F366" s="46" t="s">
        <v>6</v>
      </c>
      <c r="G366" s="45" t="s">
        <v>6</v>
      </c>
      <c r="J366" s="44"/>
    </row>
    <row r="367" spans="2:10" ht="14.25" customHeight="1" thickBot="1" x14ac:dyDescent="0.35">
      <c r="B367" s="43"/>
      <c r="C367" s="42"/>
      <c r="D367" s="41"/>
      <c r="E367" s="41"/>
      <c r="F367" s="40"/>
      <c r="G367" s="39"/>
    </row>
    <row r="368" spans="2:10" ht="9.9" customHeight="1" thickBot="1" x14ac:dyDescent="0.35">
      <c r="F368" s="38"/>
      <c r="G368" s="37"/>
    </row>
    <row r="369" spans="2:8" ht="14.25" customHeight="1" x14ac:dyDescent="0.3">
      <c r="B369" s="27"/>
      <c r="C369" s="26"/>
      <c r="D369" s="26"/>
      <c r="E369" s="26"/>
      <c r="F369" s="26"/>
      <c r="G369" s="25"/>
      <c r="H369" s="28"/>
    </row>
    <row r="370" spans="2:8" ht="14.25" customHeight="1" x14ac:dyDescent="0.3">
      <c r="B370" s="21" t="s">
        <v>5</v>
      </c>
      <c r="C370" s="24"/>
      <c r="D370" s="23"/>
      <c r="E370" s="23"/>
      <c r="F370" s="22"/>
      <c r="G370" s="12"/>
      <c r="H370" s="28"/>
    </row>
    <row r="371" spans="2:8" ht="14.25" customHeight="1" x14ac:dyDescent="0.3">
      <c r="B371" s="21"/>
      <c r="C371" s="20">
        <v>676003</v>
      </c>
      <c r="D371" s="19" t="s">
        <v>3</v>
      </c>
      <c r="E371" s="19" t="s">
        <v>0</v>
      </c>
      <c r="F371" s="30">
        <v>8.17</v>
      </c>
      <c r="G371" s="29">
        <f>F371*(100-$G$312)/100</f>
        <v>8.17</v>
      </c>
      <c r="H371" s="28"/>
    </row>
    <row r="372" spans="2:8" ht="14.25" customHeight="1" x14ac:dyDescent="0.3">
      <c r="B372" s="16"/>
      <c r="C372" s="15"/>
      <c r="D372" s="14"/>
      <c r="E372" s="14"/>
      <c r="F372" s="13"/>
      <c r="G372" s="12"/>
      <c r="H372" s="28"/>
    </row>
    <row r="373" spans="2:8" ht="14.25" customHeight="1" thickBot="1" x14ac:dyDescent="0.35">
      <c r="B373" s="36"/>
      <c r="C373" s="10"/>
      <c r="D373" s="9"/>
      <c r="E373" s="9"/>
      <c r="F373" s="8"/>
      <c r="G373" s="7"/>
      <c r="H373" s="28"/>
    </row>
    <row r="374" spans="2:8" ht="9.9" customHeight="1" thickBot="1" x14ac:dyDescent="0.35">
      <c r="B374" s="35"/>
      <c r="C374" s="34"/>
      <c r="D374" s="33"/>
      <c r="E374" s="33"/>
      <c r="F374" s="32"/>
      <c r="G374" s="31"/>
      <c r="H374" s="28"/>
    </row>
    <row r="375" spans="2:8" ht="14.25" customHeight="1" x14ac:dyDescent="0.3">
      <c r="B375" s="27"/>
      <c r="C375" s="26"/>
      <c r="D375" s="26"/>
      <c r="E375" s="26"/>
      <c r="F375" s="26"/>
      <c r="G375" s="25"/>
      <c r="H375" s="28"/>
    </row>
    <row r="376" spans="2:8" ht="14.25" customHeight="1" x14ac:dyDescent="0.3">
      <c r="B376" s="21" t="s">
        <v>4</v>
      </c>
      <c r="C376" s="24"/>
      <c r="D376" s="23"/>
      <c r="E376" s="23"/>
      <c r="F376" s="22"/>
      <c r="G376" s="12"/>
      <c r="H376" s="28"/>
    </row>
    <row r="377" spans="2:8" ht="14.25" customHeight="1" x14ac:dyDescent="0.3">
      <c r="B377" s="21"/>
      <c r="C377" s="20">
        <v>676098</v>
      </c>
      <c r="D377" s="19" t="s">
        <v>3</v>
      </c>
      <c r="E377" s="19" t="s">
        <v>0</v>
      </c>
      <c r="F377" s="30">
        <v>32.76</v>
      </c>
      <c r="G377" s="29">
        <f>F377*(100-$G$312)/100</f>
        <v>32.76</v>
      </c>
      <c r="H377" s="28"/>
    </row>
    <row r="378" spans="2:8" ht="14.25" customHeight="1" x14ac:dyDescent="0.3">
      <c r="B378" s="16"/>
      <c r="C378" s="15"/>
      <c r="D378" s="14"/>
      <c r="E378" s="14"/>
      <c r="F378" s="13"/>
      <c r="G378" s="12"/>
      <c r="H378" s="28"/>
    </row>
    <row r="379" spans="2:8" ht="14.25" customHeight="1" thickBot="1" x14ac:dyDescent="0.35">
      <c r="B379" s="11"/>
      <c r="C379" s="10"/>
      <c r="D379" s="9"/>
      <c r="E379" s="9"/>
      <c r="F379" s="8"/>
      <c r="G379" s="7"/>
      <c r="H379" s="28"/>
    </row>
    <row r="380" spans="2:8" ht="9.9" customHeight="1" thickBot="1" x14ac:dyDescent="0.35"/>
    <row r="381" spans="2:8" ht="14.25" customHeight="1" x14ac:dyDescent="0.3">
      <c r="B381" s="27"/>
      <c r="C381" s="26"/>
      <c r="D381" s="26"/>
      <c r="E381" s="26"/>
      <c r="F381" s="26"/>
      <c r="G381" s="25"/>
    </row>
    <row r="382" spans="2:8" ht="14.25" customHeight="1" x14ac:dyDescent="0.3">
      <c r="B382" s="21" t="s">
        <v>2</v>
      </c>
      <c r="C382" s="24"/>
      <c r="D382" s="23"/>
      <c r="E382" s="23"/>
      <c r="F382" s="22"/>
      <c r="G382" s="12"/>
    </row>
    <row r="383" spans="2:8" ht="14.25" customHeight="1" x14ac:dyDescent="0.3">
      <c r="B383" s="21"/>
      <c r="C383" s="20">
        <v>676099</v>
      </c>
      <c r="D383" s="19" t="s">
        <v>1</v>
      </c>
      <c r="E383" s="19" t="s">
        <v>0</v>
      </c>
      <c r="F383" s="18">
        <v>25.21</v>
      </c>
      <c r="G383" s="17">
        <f>F383*(100-$G$312)/100</f>
        <v>25.21</v>
      </c>
    </row>
    <row r="384" spans="2:8" ht="14.25" customHeight="1" x14ac:dyDescent="0.3">
      <c r="B384" s="16"/>
      <c r="C384" s="15"/>
      <c r="D384" s="14"/>
      <c r="E384" s="14"/>
      <c r="F384" s="13"/>
      <c r="G384" s="12"/>
    </row>
    <row r="385" spans="2:7" ht="14.25" customHeight="1" thickBot="1" x14ac:dyDescent="0.35">
      <c r="B385" s="11"/>
      <c r="C385" s="10"/>
      <c r="D385" s="9"/>
      <c r="E385" s="9"/>
      <c r="F385" s="8"/>
      <c r="G385" s="7"/>
    </row>
  </sheetData>
  <mergeCells count="8">
    <mergeCell ref="B312:F312"/>
    <mergeCell ref="B2:G2"/>
    <mergeCell ref="B3:B5"/>
    <mergeCell ref="D3:D5"/>
    <mergeCell ref="F3:F5"/>
    <mergeCell ref="G3:G4"/>
    <mergeCell ref="E3:E5"/>
    <mergeCell ref="C3:C5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4A04-CD34-4533-85EF-CD99E250A4B4}">
  <sheetPr>
    <tabColor theme="2"/>
  </sheetPr>
  <dimension ref="B1:J159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4.25" customHeight="1" x14ac:dyDescent="0.3"/>
  <cols>
    <col min="1" max="1" width="2.44140625" style="1" customWidth="1"/>
    <col min="2" max="2" width="35.6640625" style="1" customWidth="1"/>
    <col min="3" max="3" width="13.33203125" style="1" customWidth="1"/>
    <col min="4" max="4" width="15.6640625" style="1" customWidth="1"/>
    <col min="5" max="5" width="10.6640625" style="1" customWidth="1"/>
    <col min="6" max="7" width="14.6640625" style="133" customWidth="1"/>
    <col min="8" max="8" width="1" style="1" customWidth="1"/>
    <col min="9" max="16384" width="8.88671875" style="1"/>
  </cols>
  <sheetData>
    <row r="1" spans="2:7" ht="12.75" customHeight="1" x14ac:dyDescent="0.3"/>
    <row r="2" spans="2:7" ht="20.85" customHeight="1" x14ac:dyDescent="0.3">
      <c r="B2" s="173" t="s">
        <v>317</v>
      </c>
      <c r="C2" s="173"/>
      <c r="D2" s="173"/>
      <c r="E2" s="173"/>
      <c r="F2" s="173"/>
      <c r="G2" s="173"/>
    </row>
    <row r="3" spans="2:7" ht="14.25" customHeight="1" x14ac:dyDescent="0.3">
      <c r="B3" s="156" t="s">
        <v>316</v>
      </c>
      <c r="C3" s="167" t="s">
        <v>315</v>
      </c>
      <c r="D3" s="159" t="s">
        <v>314</v>
      </c>
      <c r="E3" s="159" t="s">
        <v>313</v>
      </c>
      <c r="F3" s="162" t="s">
        <v>312</v>
      </c>
      <c r="G3" s="165" t="s">
        <v>311</v>
      </c>
    </row>
    <row r="4" spans="2:7" ht="14.25" customHeight="1" x14ac:dyDescent="0.3">
      <c r="B4" s="157"/>
      <c r="C4" s="168"/>
      <c r="D4" s="160"/>
      <c r="E4" s="160"/>
      <c r="F4" s="163"/>
      <c r="G4" s="166"/>
    </row>
    <row r="5" spans="2:7" ht="14.25" customHeight="1" x14ac:dyDescent="0.3">
      <c r="B5" s="158"/>
      <c r="C5" s="169"/>
      <c r="D5" s="161"/>
      <c r="E5" s="161"/>
      <c r="F5" s="164"/>
      <c r="G5" s="132">
        <f>'[1]RABATOVÝ LIST '!J15</f>
        <v>0</v>
      </c>
    </row>
    <row r="6" spans="2:7" ht="14.25" customHeight="1" thickBot="1" x14ac:dyDescent="0.35">
      <c r="B6" s="6"/>
      <c r="C6" s="5"/>
      <c r="D6" s="4"/>
      <c r="E6" s="4"/>
      <c r="F6" s="3"/>
    </row>
    <row r="7" spans="2:7" ht="14.25" customHeight="1" x14ac:dyDescent="0.3">
      <c r="B7" s="92"/>
      <c r="C7" s="91"/>
      <c r="D7" s="57"/>
      <c r="E7" s="57"/>
      <c r="F7" s="151"/>
      <c r="G7" s="140"/>
    </row>
    <row r="8" spans="2:7" ht="14.25" customHeight="1" x14ac:dyDescent="0.3">
      <c r="B8" s="107" t="s">
        <v>303</v>
      </c>
      <c r="C8" s="83" t="s">
        <v>310</v>
      </c>
      <c r="D8" s="82">
        <v>16</v>
      </c>
      <c r="E8" s="82">
        <v>75</v>
      </c>
      <c r="F8" s="80">
        <v>11.668783406705035</v>
      </c>
      <c r="G8" s="17">
        <f t="shared" ref="G8:G14" si="0">F8*(100-$G$5)/100</f>
        <v>11.668783406705035</v>
      </c>
    </row>
    <row r="9" spans="2:7" ht="14.25" customHeight="1" x14ac:dyDescent="0.3">
      <c r="B9" s="107" t="s">
        <v>215</v>
      </c>
      <c r="C9" s="88" t="s">
        <v>309</v>
      </c>
      <c r="D9" s="81">
        <v>20</v>
      </c>
      <c r="E9" s="81">
        <v>75</v>
      </c>
      <c r="F9" s="96">
        <v>11.668783406705035</v>
      </c>
      <c r="G9" s="79">
        <f t="shared" si="0"/>
        <v>11.668783406705035</v>
      </c>
    </row>
    <row r="10" spans="2:7" ht="14.25" customHeight="1" x14ac:dyDescent="0.3">
      <c r="B10" s="150"/>
      <c r="C10" s="88" t="s">
        <v>308</v>
      </c>
      <c r="D10" s="81">
        <v>25</v>
      </c>
      <c r="E10" s="81">
        <v>30</v>
      </c>
      <c r="F10" s="96">
        <v>14.79052912931868</v>
      </c>
      <c r="G10" s="79">
        <f t="shared" si="0"/>
        <v>14.79052912931868</v>
      </c>
    </row>
    <row r="11" spans="2:7" ht="14.25" customHeight="1" x14ac:dyDescent="0.3">
      <c r="B11" s="67"/>
      <c r="C11" s="88" t="s">
        <v>307</v>
      </c>
      <c r="D11" s="81">
        <v>32</v>
      </c>
      <c r="E11" s="81">
        <v>25</v>
      </c>
      <c r="F11" s="96">
        <v>16.779383259048341</v>
      </c>
      <c r="G11" s="79">
        <f t="shared" si="0"/>
        <v>16.779383259048341</v>
      </c>
    </row>
    <row r="12" spans="2:7" ht="14.25" customHeight="1" x14ac:dyDescent="0.3">
      <c r="B12" s="49"/>
      <c r="C12" s="88" t="s">
        <v>306</v>
      </c>
      <c r="D12" s="81">
        <v>40</v>
      </c>
      <c r="E12" s="81">
        <v>12</v>
      </c>
      <c r="F12" s="96">
        <v>23.060637757371765</v>
      </c>
      <c r="G12" s="79">
        <f t="shared" si="0"/>
        <v>23.060637757371765</v>
      </c>
    </row>
    <row r="13" spans="2:7" ht="14.25" customHeight="1" x14ac:dyDescent="0.3">
      <c r="B13" s="49"/>
      <c r="C13" s="88" t="s">
        <v>305</v>
      </c>
      <c r="D13" s="81">
        <v>50</v>
      </c>
      <c r="E13" s="81">
        <v>12</v>
      </c>
      <c r="F13" s="96">
        <v>26.194971164350786</v>
      </c>
      <c r="G13" s="79">
        <f t="shared" si="0"/>
        <v>26.194971164350786</v>
      </c>
    </row>
    <row r="14" spans="2:7" ht="14.25" customHeight="1" x14ac:dyDescent="0.3">
      <c r="B14" s="49"/>
      <c r="C14" s="88" t="s">
        <v>304</v>
      </c>
      <c r="D14" s="81">
        <v>63</v>
      </c>
      <c r="E14" s="81">
        <v>5</v>
      </c>
      <c r="F14" s="96">
        <v>39.009233848305186</v>
      </c>
      <c r="G14" s="79">
        <f t="shared" si="0"/>
        <v>39.009233848305186</v>
      </c>
    </row>
    <row r="15" spans="2:7" ht="14.25" customHeight="1" thickBot="1" x14ac:dyDescent="0.35">
      <c r="B15" s="64"/>
      <c r="C15" s="63"/>
      <c r="D15" s="41"/>
      <c r="E15" s="41"/>
      <c r="F15" s="40"/>
      <c r="G15" s="39"/>
    </row>
    <row r="16" spans="2:7" ht="14.25" customHeight="1" thickBot="1" x14ac:dyDescent="0.35">
      <c r="B16" s="62"/>
      <c r="C16" s="61"/>
      <c r="D16" s="4"/>
      <c r="E16" s="4"/>
      <c r="F16" s="60"/>
      <c r="G16" s="38"/>
    </row>
    <row r="17" spans="2:7" ht="14.25" customHeight="1" x14ac:dyDescent="0.3">
      <c r="B17" s="59"/>
      <c r="C17" s="58"/>
      <c r="D17" s="57"/>
      <c r="E17" s="57"/>
      <c r="F17" s="56"/>
      <c r="G17" s="55"/>
    </row>
    <row r="18" spans="2:7" ht="14.25" customHeight="1" x14ac:dyDescent="0.3">
      <c r="B18" s="107" t="s">
        <v>303</v>
      </c>
      <c r="C18" s="83" t="s">
        <v>302</v>
      </c>
      <c r="D18" s="82" t="s">
        <v>292</v>
      </c>
      <c r="E18" s="82">
        <v>100</v>
      </c>
      <c r="F18" s="80">
        <v>7.6784874628803355</v>
      </c>
      <c r="G18" s="17">
        <f t="shared" ref="G18:G24" si="1">F18*(100-$G$5)/100</f>
        <v>7.6784874628803355</v>
      </c>
    </row>
    <row r="19" spans="2:7" ht="14.25" customHeight="1" x14ac:dyDescent="0.3">
      <c r="B19" s="107" t="s">
        <v>301</v>
      </c>
      <c r="C19" s="88" t="s">
        <v>300</v>
      </c>
      <c r="D19" s="81" t="s">
        <v>201</v>
      </c>
      <c r="E19" s="81">
        <v>100</v>
      </c>
      <c r="F19" s="96">
        <v>7.6784874628803355</v>
      </c>
      <c r="G19" s="79">
        <f t="shared" si="1"/>
        <v>7.6784874628803355</v>
      </c>
    </row>
    <row r="20" spans="2:7" ht="14.25" customHeight="1" x14ac:dyDescent="0.3">
      <c r="B20" s="107"/>
      <c r="C20" s="88" t="s">
        <v>299</v>
      </c>
      <c r="D20" s="81" t="s">
        <v>198</v>
      </c>
      <c r="E20" s="81">
        <v>40</v>
      </c>
      <c r="F20" s="96">
        <v>9.9820337017444363</v>
      </c>
      <c r="G20" s="79">
        <f t="shared" si="1"/>
        <v>9.9820337017444363</v>
      </c>
    </row>
    <row r="21" spans="2:7" ht="14.25" customHeight="1" x14ac:dyDescent="0.3">
      <c r="B21" s="50"/>
      <c r="C21" s="88" t="s">
        <v>298</v>
      </c>
      <c r="D21" s="81" t="s">
        <v>196</v>
      </c>
      <c r="E21" s="81">
        <v>40</v>
      </c>
      <c r="F21" s="96">
        <v>11.341503613205218</v>
      </c>
      <c r="G21" s="79">
        <f t="shared" si="1"/>
        <v>11.341503613205218</v>
      </c>
    </row>
    <row r="22" spans="2:7" ht="14.25" customHeight="1" x14ac:dyDescent="0.3">
      <c r="B22" s="49"/>
      <c r="C22" s="88" t="s">
        <v>297</v>
      </c>
      <c r="D22" s="81" t="s">
        <v>194</v>
      </c>
      <c r="E22" s="81">
        <v>15</v>
      </c>
      <c r="F22" s="96">
        <v>20.190645722065675</v>
      </c>
      <c r="G22" s="79">
        <f t="shared" si="1"/>
        <v>20.190645722065675</v>
      </c>
    </row>
    <row r="23" spans="2:7" ht="14.25" customHeight="1" x14ac:dyDescent="0.3">
      <c r="B23" s="49"/>
      <c r="C23" s="88" t="s">
        <v>296</v>
      </c>
      <c r="D23" s="81" t="s">
        <v>192</v>
      </c>
      <c r="E23" s="81">
        <v>15</v>
      </c>
      <c r="F23" s="96">
        <v>22.594893435852796</v>
      </c>
      <c r="G23" s="79">
        <f t="shared" si="1"/>
        <v>22.594893435852796</v>
      </c>
    </row>
    <row r="24" spans="2:7" ht="14.25" customHeight="1" x14ac:dyDescent="0.3">
      <c r="B24" s="49"/>
      <c r="C24" s="88" t="s">
        <v>295</v>
      </c>
      <c r="D24" s="81" t="s">
        <v>190</v>
      </c>
      <c r="E24" s="81">
        <v>8</v>
      </c>
      <c r="F24" s="96">
        <v>33.747581783577346</v>
      </c>
      <c r="G24" s="79">
        <f t="shared" si="1"/>
        <v>33.747581783577346</v>
      </c>
    </row>
    <row r="25" spans="2:7" ht="14.25" customHeight="1" thickBot="1" x14ac:dyDescent="0.35">
      <c r="B25" s="64"/>
      <c r="C25" s="63"/>
      <c r="D25" s="41"/>
      <c r="E25" s="41"/>
      <c r="F25" s="40"/>
      <c r="G25" s="39"/>
    </row>
    <row r="26" spans="2:7" ht="14.25" customHeight="1" thickBot="1" x14ac:dyDescent="0.35">
      <c r="B26" s="62"/>
      <c r="C26" s="61"/>
      <c r="D26" s="4"/>
      <c r="E26" s="4"/>
      <c r="F26" s="60"/>
      <c r="G26" s="38"/>
    </row>
    <row r="27" spans="2:7" ht="14.25" customHeight="1" x14ac:dyDescent="0.3">
      <c r="B27" s="59"/>
      <c r="C27" s="58"/>
      <c r="D27" s="57"/>
      <c r="E27" s="57"/>
      <c r="F27" s="56"/>
      <c r="G27" s="55"/>
    </row>
    <row r="28" spans="2:7" ht="14.25" customHeight="1" x14ac:dyDescent="0.3">
      <c r="B28" s="107" t="s">
        <v>294</v>
      </c>
      <c r="C28" s="83" t="s">
        <v>293</v>
      </c>
      <c r="D28" s="82" t="s">
        <v>292</v>
      </c>
      <c r="E28" s="82">
        <v>100</v>
      </c>
      <c r="F28" s="80">
        <v>7.6784874628803355</v>
      </c>
      <c r="G28" s="17">
        <f t="shared" ref="G28:G34" si="2">F28*(100-$G$5)/100</f>
        <v>7.6784874628803355</v>
      </c>
    </row>
    <row r="29" spans="2:7" ht="14.25" customHeight="1" x14ac:dyDescent="0.3">
      <c r="B29" s="107" t="s">
        <v>291</v>
      </c>
      <c r="C29" s="88" t="s">
        <v>290</v>
      </c>
      <c r="D29" s="81" t="s">
        <v>201</v>
      </c>
      <c r="E29" s="81">
        <v>100</v>
      </c>
      <c r="F29" s="96">
        <v>7.6784874628803355</v>
      </c>
      <c r="G29" s="79">
        <f t="shared" si="2"/>
        <v>7.6784874628803355</v>
      </c>
    </row>
    <row r="30" spans="2:7" ht="14.25" customHeight="1" x14ac:dyDescent="0.3">
      <c r="B30" s="107"/>
      <c r="C30" s="88" t="s">
        <v>289</v>
      </c>
      <c r="D30" s="81" t="s">
        <v>198</v>
      </c>
      <c r="E30" s="81">
        <v>40</v>
      </c>
      <c r="F30" s="96">
        <v>9.9820337017444363</v>
      </c>
      <c r="G30" s="79">
        <f t="shared" si="2"/>
        <v>9.9820337017444363</v>
      </c>
    </row>
    <row r="31" spans="2:7" ht="14.25" customHeight="1" x14ac:dyDescent="0.3">
      <c r="B31" s="50"/>
      <c r="C31" s="88" t="s">
        <v>288</v>
      </c>
      <c r="D31" s="81" t="s">
        <v>196</v>
      </c>
      <c r="E31" s="81">
        <v>40</v>
      </c>
      <c r="F31" s="96">
        <v>11.341503613205218</v>
      </c>
      <c r="G31" s="118">
        <f t="shared" si="2"/>
        <v>11.341503613205218</v>
      </c>
    </row>
    <row r="32" spans="2:7" ht="14.25" customHeight="1" x14ac:dyDescent="0.3">
      <c r="B32" s="49"/>
      <c r="C32" s="88" t="s">
        <v>287</v>
      </c>
      <c r="D32" s="81" t="s">
        <v>194</v>
      </c>
      <c r="E32" s="81">
        <v>15</v>
      </c>
      <c r="F32" s="96">
        <v>20.190645722065675</v>
      </c>
      <c r="G32" s="79">
        <f t="shared" si="2"/>
        <v>20.190645722065675</v>
      </c>
    </row>
    <row r="33" spans="2:7" ht="14.25" customHeight="1" x14ac:dyDescent="0.3">
      <c r="B33" s="112"/>
      <c r="C33" s="88" t="s">
        <v>286</v>
      </c>
      <c r="D33" s="81" t="s">
        <v>192</v>
      </c>
      <c r="E33" s="81">
        <v>15</v>
      </c>
      <c r="F33" s="96">
        <v>22.594893435852796</v>
      </c>
      <c r="G33" s="79">
        <f t="shared" si="2"/>
        <v>22.594893435852796</v>
      </c>
    </row>
    <row r="34" spans="2:7" ht="14.25" customHeight="1" x14ac:dyDescent="0.3">
      <c r="B34" s="112"/>
      <c r="C34" s="88" t="s">
        <v>285</v>
      </c>
      <c r="D34" s="81" t="s">
        <v>190</v>
      </c>
      <c r="E34" s="81">
        <v>8</v>
      </c>
      <c r="F34" s="96">
        <v>33.747581783577346</v>
      </c>
      <c r="G34" s="79">
        <f t="shared" si="2"/>
        <v>33.747581783577346</v>
      </c>
    </row>
    <row r="35" spans="2:7" ht="14.25" customHeight="1" thickBot="1" x14ac:dyDescent="0.35">
      <c r="B35" s="43"/>
      <c r="C35" s="63"/>
      <c r="D35" s="41"/>
      <c r="E35" s="41"/>
      <c r="F35" s="40"/>
      <c r="G35" s="39"/>
    </row>
    <row r="36" spans="2:7" ht="14.25" customHeight="1" thickBot="1" x14ac:dyDescent="0.35">
      <c r="B36" s="62"/>
      <c r="C36" s="61"/>
      <c r="D36" s="4"/>
      <c r="E36" s="4"/>
      <c r="F36" s="60"/>
      <c r="G36" s="38"/>
    </row>
    <row r="37" spans="2:7" ht="14.25" customHeight="1" x14ac:dyDescent="0.3">
      <c r="B37" s="59"/>
      <c r="C37" s="58"/>
      <c r="D37" s="57"/>
      <c r="E37" s="57"/>
      <c r="F37" s="56"/>
      <c r="G37" s="55"/>
    </row>
    <row r="38" spans="2:7" ht="14.25" customHeight="1" x14ac:dyDescent="0.3">
      <c r="B38" s="107" t="s">
        <v>284</v>
      </c>
      <c r="C38" s="83" t="s">
        <v>283</v>
      </c>
      <c r="D38" s="82" t="s">
        <v>275</v>
      </c>
      <c r="E38" s="82"/>
      <c r="F38" s="80">
        <v>6.81</v>
      </c>
      <c r="G38" s="17">
        <f t="shared" ref="G38:G43" si="3">F38*(100-$G$5)/100</f>
        <v>6.81</v>
      </c>
    </row>
    <row r="39" spans="2:7" ht="14.25" customHeight="1" x14ac:dyDescent="0.3">
      <c r="B39" s="149" t="s">
        <v>274</v>
      </c>
      <c r="C39" s="88" t="s">
        <v>282</v>
      </c>
      <c r="D39" s="81" t="s">
        <v>272</v>
      </c>
      <c r="E39" s="81"/>
      <c r="F39" s="96">
        <v>9.27</v>
      </c>
      <c r="G39" s="79">
        <f t="shared" si="3"/>
        <v>9.27</v>
      </c>
    </row>
    <row r="40" spans="2:7" ht="14.25" customHeight="1" x14ac:dyDescent="0.3">
      <c r="B40" s="107"/>
      <c r="C40" s="88" t="s">
        <v>281</v>
      </c>
      <c r="D40" s="81" t="s">
        <v>270</v>
      </c>
      <c r="E40" s="81"/>
      <c r="F40" s="96">
        <v>9.61</v>
      </c>
      <c r="G40" s="79">
        <f t="shared" si="3"/>
        <v>9.61</v>
      </c>
    </row>
    <row r="41" spans="2:7" ht="14.25" customHeight="1" x14ac:dyDescent="0.3">
      <c r="B41" s="50"/>
      <c r="C41" s="88" t="s">
        <v>280</v>
      </c>
      <c r="D41" s="81" t="s">
        <v>268</v>
      </c>
      <c r="E41" s="81"/>
      <c r="F41" s="96">
        <v>16.649999999999999</v>
      </c>
      <c r="G41" s="118">
        <f t="shared" si="3"/>
        <v>16.649999999999999</v>
      </c>
    </row>
    <row r="42" spans="2:7" ht="14.25" customHeight="1" x14ac:dyDescent="0.3">
      <c r="B42" s="49"/>
      <c r="C42" s="88" t="s">
        <v>279</v>
      </c>
      <c r="D42" s="81" t="s">
        <v>266</v>
      </c>
      <c r="E42" s="81"/>
      <c r="F42" s="96">
        <v>17.420000000000002</v>
      </c>
      <c r="G42" s="79">
        <f t="shared" si="3"/>
        <v>17.420000000000002</v>
      </c>
    </row>
    <row r="43" spans="2:7" ht="14.25" customHeight="1" x14ac:dyDescent="0.3">
      <c r="B43" s="112"/>
      <c r="C43" s="88" t="s">
        <v>278</v>
      </c>
      <c r="D43" s="81" t="s">
        <v>264</v>
      </c>
      <c r="E43" s="81"/>
      <c r="F43" s="96">
        <v>26.93</v>
      </c>
      <c r="G43" s="79">
        <f t="shared" si="3"/>
        <v>26.93</v>
      </c>
    </row>
    <row r="44" spans="2:7" ht="14.25" customHeight="1" thickBot="1" x14ac:dyDescent="0.35">
      <c r="B44" s="43"/>
      <c r="C44" s="63"/>
      <c r="D44" s="41"/>
      <c r="E44" s="41"/>
      <c r="F44" s="40"/>
      <c r="G44" s="39"/>
    </row>
    <row r="45" spans="2:7" ht="14.25" customHeight="1" thickBot="1" x14ac:dyDescent="0.35">
      <c r="B45" s="62"/>
      <c r="C45" s="61"/>
      <c r="D45" s="4"/>
      <c r="E45" s="4"/>
      <c r="F45" s="60"/>
      <c r="G45" s="38"/>
    </row>
    <row r="46" spans="2:7" ht="14.25" customHeight="1" x14ac:dyDescent="0.3">
      <c r="B46" s="59"/>
      <c r="C46" s="58"/>
      <c r="D46" s="57"/>
      <c r="E46" s="57"/>
      <c r="F46" s="56"/>
      <c r="G46" s="55"/>
    </row>
    <row r="47" spans="2:7" ht="14.25" customHeight="1" x14ac:dyDescent="0.3">
      <c r="B47" s="107" t="s">
        <v>277</v>
      </c>
      <c r="C47" s="83" t="s">
        <v>276</v>
      </c>
      <c r="D47" s="82" t="s">
        <v>275</v>
      </c>
      <c r="E47" s="82"/>
      <c r="F47" s="80">
        <v>7.5600000000000005</v>
      </c>
      <c r="G47" s="17">
        <f t="shared" ref="G47:G52" si="4">F47*(100-$G$5)/100</f>
        <v>7.56</v>
      </c>
    </row>
    <row r="48" spans="2:7" ht="14.25" customHeight="1" x14ac:dyDescent="0.3">
      <c r="B48" s="149" t="s">
        <v>274</v>
      </c>
      <c r="C48" s="88" t="s">
        <v>273</v>
      </c>
      <c r="D48" s="81" t="s">
        <v>272</v>
      </c>
      <c r="E48" s="81"/>
      <c r="F48" s="96">
        <v>10.41</v>
      </c>
      <c r="G48" s="79">
        <f t="shared" si="4"/>
        <v>10.41</v>
      </c>
    </row>
    <row r="49" spans="2:10" ht="14.25" customHeight="1" x14ac:dyDescent="0.3">
      <c r="B49" s="107"/>
      <c r="C49" s="88" t="s">
        <v>271</v>
      </c>
      <c r="D49" s="81" t="s">
        <v>270</v>
      </c>
      <c r="E49" s="81"/>
      <c r="F49" s="96">
        <v>10.68</v>
      </c>
      <c r="G49" s="79">
        <f t="shared" si="4"/>
        <v>10.68</v>
      </c>
    </row>
    <row r="50" spans="2:10" ht="14.25" customHeight="1" x14ac:dyDescent="0.3">
      <c r="B50" s="50"/>
      <c r="C50" s="88" t="s">
        <v>269</v>
      </c>
      <c r="D50" s="81" t="s">
        <v>268</v>
      </c>
      <c r="E50" s="81"/>
      <c r="F50" s="96">
        <v>18.509999999999998</v>
      </c>
      <c r="G50" s="118">
        <f t="shared" si="4"/>
        <v>18.509999999999998</v>
      </c>
    </row>
    <row r="51" spans="2:10" ht="14.25" customHeight="1" x14ac:dyDescent="0.3">
      <c r="B51" s="49"/>
      <c r="C51" s="88" t="s">
        <v>267</v>
      </c>
      <c r="D51" s="81" t="s">
        <v>266</v>
      </c>
      <c r="E51" s="81"/>
      <c r="F51" s="96">
        <v>18.78</v>
      </c>
      <c r="G51" s="79">
        <f t="shared" si="4"/>
        <v>18.78</v>
      </c>
    </row>
    <row r="52" spans="2:10" ht="14.25" customHeight="1" x14ac:dyDescent="0.3">
      <c r="B52" s="112"/>
      <c r="C52" s="88" t="s">
        <v>265</v>
      </c>
      <c r="D52" s="81" t="s">
        <v>264</v>
      </c>
      <c r="E52" s="81"/>
      <c r="F52" s="96">
        <v>29.910000000000004</v>
      </c>
      <c r="G52" s="79">
        <f t="shared" si="4"/>
        <v>29.910000000000004</v>
      </c>
    </row>
    <row r="53" spans="2:10" ht="14.25" customHeight="1" thickBot="1" x14ac:dyDescent="0.35">
      <c r="B53" s="43"/>
      <c r="C53" s="63"/>
      <c r="D53" s="41"/>
      <c r="E53" s="41"/>
      <c r="F53" s="40"/>
      <c r="G53" s="39"/>
    </row>
    <row r="54" spans="2:10" ht="14.25" customHeight="1" x14ac:dyDescent="0.3">
      <c r="B54" s="62"/>
      <c r="C54" s="61"/>
      <c r="D54" s="4"/>
      <c r="E54" s="4"/>
      <c r="F54" s="60"/>
      <c r="G54" s="38"/>
    </row>
    <row r="55" spans="2:10" ht="14.25" customHeight="1" x14ac:dyDescent="0.3">
      <c r="B55" s="62"/>
      <c r="C55" s="61"/>
      <c r="D55" s="4"/>
      <c r="E55" s="4"/>
      <c r="F55" s="60"/>
      <c r="G55" s="38"/>
    </row>
    <row r="56" spans="2:10" ht="14.25" customHeight="1" x14ac:dyDescent="0.3">
      <c r="B56" s="62"/>
      <c r="C56" s="61"/>
      <c r="D56" s="4"/>
      <c r="E56" s="4"/>
      <c r="F56" s="60"/>
      <c r="G56" s="38"/>
    </row>
    <row r="57" spans="2:10" ht="14.25" customHeight="1" x14ac:dyDescent="0.3">
      <c r="B57" s="62"/>
      <c r="C57" s="61"/>
      <c r="D57" s="4"/>
      <c r="E57" s="4"/>
      <c r="F57" s="60"/>
      <c r="G57" s="38"/>
    </row>
    <row r="58" spans="2:10" ht="14.25" customHeight="1" thickBot="1" x14ac:dyDescent="0.35">
      <c r="B58" s="62"/>
      <c r="C58" s="61"/>
      <c r="D58" s="4"/>
      <c r="E58" s="4"/>
      <c r="F58" s="60"/>
      <c r="G58" s="38"/>
    </row>
    <row r="59" spans="2:10" ht="14.25" customHeight="1" x14ac:dyDescent="0.3">
      <c r="B59" s="59"/>
      <c r="C59" s="58"/>
      <c r="D59" s="57"/>
      <c r="E59" s="57"/>
      <c r="F59" s="56"/>
      <c r="G59" s="55"/>
    </row>
    <row r="60" spans="2:10" ht="14.25" customHeight="1" x14ac:dyDescent="0.3">
      <c r="B60" s="107" t="s">
        <v>263</v>
      </c>
      <c r="C60" s="83" t="s">
        <v>262</v>
      </c>
      <c r="D60" s="82">
        <v>20</v>
      </c>
      <c r="E60" s="82"/>
      <c r="F60" s="80">
        <v>9.7428676988022644</v>
      </c>
      <c r="G60" s="148">
        <f t="shared" ref="G60:G65" si="5">F60*(100-$G$5)/100</f>
        <v>9.7428676988022644</v>
      </c>
    </row>
    <row r="61" spans="2:10" ht="14.25" customHeight="1" x14ac:dyDescent="0.3">
      <c r="B61" s="107" t="s">
        <v>261</v>
      </c>
      <c r="C61" s="88" t="s">
        <v>260</v>
      </c>
      <c r="D61" s="81">
        <v>25</v>
      </c>
      <c r="E61" s="81"/>
      <c r="F61" s="96">
        <v>13.468822270954034</v>
      </c>
      <c r="G61" s="118">
        <f t="shared" si="5"/>
        <v>13.468822270954034</v>
      </c>
    </row>
    <row r="62" spans="2:10" ht="14.25" customHeight="1" x14ac:dyDescent="0.3">
      <c r="B62" s="107"/>
      <c r="C62" s="88" t="s">
        <v>259</v>
      </c>
      <c r="D62" s="81">
        <v>32</v>
      </c>
      <c r="E62" s="81"/>
      <c r="F62" s="96">
        <v>14.21149564851131</v>
      </c>
      <c r="G62" s="118">
        <f t="shared" si="5"/>
        <v>14.21149564851131</v>
      </c>
      <c r="J62"/>
    </row>
    <row r="63" spans="2:10" ht="14.25" customHeight="1" x14ac:dyDescent="0.3">
      <c r="B63" s="49"/>
      <c r="C63" s="88" t="s">
        <v>258</v>
      </c>
      <c r="D63" s="81">
        <v>40</v>
      </c>
      <c r="E63" s="81"/>
      <c r="F63" s="96">
        <v>22.871822491891102</v>
      </c>
      <c r="G63" s="118">
        <f t="shared" si="5"/>
        <v>22.871822491891102</v>
      </c>
    </row>
    <row r="64" spans="2:10" ht="14.25" customHeight="1" x14ac:dyDescent="0.3">
      <c r="B64" s="49"/>
      <c r="C64" s="83" t="s">
        <v>257</v>
      </c>
      <c r="D64" s="82">
        <v>50</v>
      </c>
      <c r="E64" s="82"/>
      <c r="F64" s="80">
        <v>25.502648524255022</v>
      </c>
      <c r="G64" s="148">
        <f t="shared" si="5"/>
        <v>25.502648524255022</v>
      </c>
    </row>
    <row r="65" spans="2:7" ht="14.25" customHeight="1" x14ac:dyDescent="0.3">
      <c r="B65" s="49"/>
      <c r="C65" s="88" t="s">
        <v>256</v>
      </c>
      <c r="D65" s="81">
        <v>63</v>
      </c>
      <c r="E65" s="81"/>
      <c r="F65" s="96">
        <v>36.592398450152686</v>
      </c>
      <c r="G65" s="118">
        <f t="shared" si="5"/>
        <v>36.592398450152686</v>
      </c>
    </row>
    <row r="66" spans="2:7" ht="14.25" customHeight="1" thickBot="1" x14ac:dyDescent="0.35">
      <c r="B66" s="64"/>
      <c r="C66" s="63"/>
      <c r="D66" s="63"/>
      <c r="E66" s="63"/>
      <c r="F66" s="63"/>
      <c r="G66" s="144"/>
    </row>
    <row r="67" spans="2:7" ht="14.25" customHeight="1" thickBot="1" x14ac:dyDescent="0.35">
      <c r="B67" s="62"/>
      <c r="C67" s="61"/>
      <c r="D67" s="61"/>
      <c r="E67" s="61"/>
      <c r="F67" s="61"/>
      <c r="G67" s="61"/>
    </row>
    <row r="68" spans="2:7" ht="14.25" customHeight="1" x14ac:dyDescent="0.3">
      <c r="B68" s="59"/>
      <c r="C68" s="58"/>
      <c r="D68" s="57"/>
      <c r="E68" s="57"/>
      <c r="F68" s="56"/>
      <c r="G68" s="55"/>
    </row>
    <row r="69" spans="2:7" ht="14.25" customHeight="1" x14ac:dyDescent="0.3">
      <c r="B69" s="107" t="s">
        <v>255</v>
      </c>
      <c r="C69" s="83" t="s">
        <v>254</v>
      </c>
      <c r="D69" s="82" t="s">
        <v>201</v>
      </c>
      <c r="E69" s="82"/>
      <c r="F69" s="80">
        <v>9.7200000000000006</v>
      </c>
      <c r="G69" s="17">
        <f t="shared" ref="G69:G74" si="6">F69*(100-$G$5)/100</f>
        <v>9.7200000000000006</v>
      </c>
    </row>
    <row r="70" spans="2:7" ht="14.25" customHeight="1" x14ac:dyDescent="0.3">
      <c r="B70" s="117" t="s">
        <v>246</v>
      </c>
      <c r="C70" s="88" t="s">
        <v>253</v>
      </c>
      <c r="D70" s="81" t="s">
        <v>198</v>
      </c>
      <c r="E70" s="81"/>
      <c r="F70" s="96">
        <v>13.440000000000001</v>
      </c>
      <c r="G70" s="79">
        <f t="shared" si="6"/>
        <v>13.440000000000003</v>
      </c>
    </row>
    <row r="71" spans="2:7" ht="14.25" customHeight="1" x14ac:dyDescent="0.3">
      <c r="B71" s="107"/>
      <c r="C71" s="88" t="s">
        <v>252</v>
      </c>
      <c r="D71" s="81" t="s">
        <v>196</v>
      </c>
      <c r="E71" s="81"/>
      <c r="F71" s="96">
        <v>14.190000000000001</v>
      </c>
      <c r="G71" s="118">
        <f t="shared" si="6"/>
        <v>14.190000000000003</v>
      </c>
    </row>
    <row r="72" spans="2:7" ht="14.25" customHeight="1" x14ac:dyDescent="0.3">
      <c r="B72" s="50"/>
      <c r="C72" s="88" t="s">
        <v>251</v>
      </c>
      <c r="D72" s="81" t="s">
        <v>194</v>
      </c>
      <c r="E72" s="81"/>
      <c r="F72" s="96">
        <v>22.830000000000002</v>
      </c>
      <c r="G72" s="79">
        <f t="shared" si="6"/>
        <v>22.83</v>
      </c>
    </row>
    <row r="73" spans="2:7" ht="14.25" customHeight="1" x14ac:dyDescent="0.3">
      <c r="B73" s="49"/>
      <c r="C73" s="88" t="s">
        <v>250</v>
      </c>
      <c r="D73" s="81" t="s">
        <v>192</v>
      </c>
      <c r="E73" s="81"/>
      <c r="F73" s="96">
        <v>25.44</v>
      </c>
      <c r="G73" s="79">
        <f t="shared" si="6"/>
        <v>25.44</v>
      </c>
    </row>
    <row r="74" spans="2:7" ht="14.25" customHeight="1" x14ac:dyDescent="0.3">
      <c r="B74" s="112"/>
      <c r="C74" s="88" t="s">
        <v>249</v>
      </c>
      <c r="D74" s="81" t="s">
        <v>190</v>
      </c>
      <c r="E74" s="81"/>
      <c r="F74" s="96">
        <v>36.51</v>
      </c>
      <c r="G74" s="79">
        <f t="shared" si="6"/>
        <v>36.51</v>
      </c>
    </row>
    <row r="75" spans="2:7" ht="14.25" customHeight="1" thickBot="1" x14ac:dyDescent="0.35">
      <c r="B75" s="43"/>
      <c r="C75" s="63"/>
      <c r="D75" s="41"/>
      <c r="E75" s="41"/>
      <c r="F75" s="40"/>
      <c r="G75" s="39"/>
    </row>
    <row r="76" spans="2:7" ht="14.25" customHeight="1" thickBot="1" x14ac:dyDescent="0.35">
      <c r="B76" s="62"/>
      <c r="C76" s="61"/>
      <c r="D76" s="61"/>
      <c r="E76" s="61"/>
      <c r="F76" s="61"/>
      <c r="G76" s="61"/>
    </row>
    <row r="77" spans="2:7" ht="14.25" customHeight="1" x14ac:dyDescent="0.3">
      <c r="B77" s="59"/>
      <c r="C77" s="58"/>
      <c r="D77" s="57"/>
      <c r="E77" s="57"/>
      <c r="F77" s="56"/>
      <c r="G77" s="55"/>
    </row>
    <row r="78" spans="2:7" ht="14.25" customHeight="1" x14ac:dyDescent="0.3">
      <c r="B78" s="107" t="s">
        <v>248</v>
      </c>
      <c r="C78" s="83" t="s">
        <v>247</v>
      </c>
      <c r="D78" s="82" t="s">
        <v>201</v>
      </c>
      <c r="E78" s="82"/>
      <c r="F78" s="80">
        <v>10.8</v>
      </c>
      <c r="G78" s="17">
        <f t="shared" ref="G78:G83" si="7">F78*(100-$G$5)/100</f>
        <v>10.8</v>
      </c>
    </row>
    <row r="79" spans="2:7" ht="14.25" customHeight="1" x14ac:dyDescent="0.3">
      <c r="B79" s="117" t="s">
        <v>246</v>
      </c>
      <c r="C79" s="88" t="s">
        <v>245</v>
      </c>
      <c r="D79" s="81" t="s">
        <v>198</v>
      </c>
      <c r="E79" s="81"/>
      <c r="F79" s="96">
        <v>14.93</v>
      </c>
      <c r="G79" s="79">
        <f t="shared" si="7"/>
        <v>14.93</v>
      </c>
    </row>
    <row r="80" spans="2:7" ht="14.25" customHeight="1" x14ac:dyDescent="0.3">
      <c r="B80" s="107"/>
      <c r="C80" s="88" t="s">
        <v>244</v>
      </c>
      <c r="D80" s="81" t="s">
        <v>196</v>
      </c>
      <c r="E80" s="81"/>
      <c r="F80" s="96">
        <v>15.76</v>
      </c>
      <c r="G80" s="118">
        <f t="shared" si="7"/>
        <v>15.76</v>
      </c>
    </row>
    <row r="81" spans="2:7" ht="14.25" customHeight="1" x14ac:dyDescent="0.3">
      <c r="B81" s="50"/>
      <c r="C81" s="88" t="s">
        <v>243</v>
      </c>
      <c r="D81" s="81" t="s">
        <v>194</v>
      </c>
      <c r="E81" s="81"/>
      <c r="F81" s="96">
        <v>25.36</v>
      </c>
      <c r="G81" s="79">
        <f t="shared" si="7"/>
        <v>25.36</v>
      </c>
    </row>
    <row r="82" spans="2:7" ht="14.25" customHeight="1" x14ac:dyDescent="0.3">
      <c r="B82" s="49"/>
      <c r="C82" s="88" t="s">
        <v>242</v>
      </c>
      <c r="D82" s="81" t="s">
        <v>192</v>
      </c>
      <c r="E82" s="81"/>
      <c r="F82" s="96">
        <v>28.26</v>
      </c>
      <c r="G82" s="79">
        <f t="shared" si="7"/>
        <v>28.26</v>
      </c>
    </row>
    <row r="83" spans="2:7" ht="14.25" customHeight="1" x14ac:dyDescent="0.3">
      <c r="B83" s="112"/>
      <c r="C83" s="88" t="s">
        <v>241</v>
      </c>
      <c r="D83" s="81" t="s">
        <v>190</v>
      </c>
      <c r="E83" s="81"/>
      <c r="F83" s="96">
        <v>40.56</v>
      </c>
      <c r="G83" s="79">
        <f t="shared" si="7"/>
        <v>40.56</v>
      </c>
    </row>
    <row r="84" spans="2:7" ht="14.25" customHeight="1" thickBot="1" x14ac:dyDescent="0.35">
      <c r="B84" s="43"/>
      <c r="C84" s="63"/>
      <c r="D84" s="41"/>
      <c r="E84" s="41"/>
      <c r="F84" s="40"/>
      <c r="G84" s="39"/>
    </row>
    <row r="85" spans="2:7" ht="14.25" customHeight="1" thickBot="1" x14ac:dyDescent="0.35">
      <c r="B85" s="62"/>
      <c r="C85" s="61"/>
      <c r="D85" s="61"/>
      <c r="E85" s="61"/>
      <c r="F85" s="61"/>
      <c r="G85" s="61"/>
    </row>
    <row r="86" spans="2:7" ht="14.25" customHeight="1" x14ac:dyDescent="0.3">
      <c r="B86" s="59"/>
      <c r="C86" s="58"/>
      <c r="D86" s="58"/>
      <c r="E86" s="58"/>
      <c r="F86" s="58"/>
      <c r="G86" s="145"/>
    </row>
    <row r="87" spans="2:7" ht="14.25" customHeight="1" x14ac:dyDescent="0.3">
      <c r="B87" s="107" t="s">
        <v>240</v>
      </c>
      <c r="C87" s="83" t="s">
        <v>239</v>
      </c>
      <c r="D87" s="82">
        <v>20</v>
      </c>
      <c r="E87" s="82"/>
      <c r="F87" s="80">
        <v>0.68033480769230781</v>
      </c>
      <c r="G87" s="17">
        <f t="shared" ref="G87:G92" si="8">F87*(100-$G$5)/100</f>
        <v>0.68033480769230781</v>
      </c>
    </row>
    <row r="88" spans="2:7" ht="14.25" customHeight="1" x14ac:dyDescent="0.3">
      <c r="B88" s="107" t="s">
        <v>223</v>
      </c>
      <c r="C88" s="88" t="s">
        <v>238</v>
      </c>
      <c r="D88" s="81">
        <v>25</v>
      </c>
      <c r="E88" s="81"/>
      <c r="F88" s="96">
        <v>0.99782438461538459</v>
      </c>
      <c r="G88" s="79">
        <f t="shared" si="8"/>
        <v>0.99782438461538459</v>
      </c>
    </row>
    <row r="89" spans="2:7" ht="14.25" customHeight="1" x14ac:dyDescent="0.3">
      <c r="B89" s="50"/>
      <c r="C89" s="88" t="s">
        <v>237</v>
      </c>
      <c r="D89" s="81">
        <v>32</v>
      </c>
      <c r="E89" s="81"/>
      <c r="F89" s="96">
        <v>1.4967365769230769</v>
      </c>
      <c r="G89" s="79">
        <f t="shared" si="8"/>
        <v>1.4967365769230769</v>
      </c>
    </row>
    <row r="90" spans="2:7" ht="14.25" customHeight="1" x14ac:dyDescent="0.3">
      <c r="B90" s="49"/>
      <c r="C90" s="88" t="s">
        <v>236</v>
      </c>
      <c r="D90" s="81">
        <v>40</v>
      </c>
      <c r="E90" s="81"/>
      <c r="F90" s="96">
        <v>2.4038496538461542</v>
      </c>
      <c r="G90" s="79">
        <f t="shared" si="8"/>
        <v>2.4038496538461542</v>
      </c>
    </row>
    <row r="91" spans="2:7" ht="14.25" customHeight="1" x14ac:dyDescent="0.3">
      <c r="B91" s="49"/>
      <c r="C91" s="88" t="s">
        <v>235</v>
      </c>
      <c r="D91" s="81">
        <v>50</v>
      </c>
      <c r="E91" s="81"/>
      <c r="F91" s="96">
        <v>3.9459418846153849</v>
      </c>
      <c r="G91" s="79">
        <f t="shared" si="8"/>
        <v>3.9459418846153849</v>
      </c>
    </row>
    <row r="92" spans="2:7" ht="14.25" customHeight="1" x14ac:dyDescent="0.3">
      <c r="B92" s="49"/>
      <c r="C92" s="88" t="s">
        <v>234</v>
      </c>
      <c r="D92" s="81">
        <v>63</v>
      </c>
      <c r="E92" s="81"/>
      <c r="F92" s="96">
        <v>4.2634314615384614</v>
      </c>
      <c r="G92" s="79">
        <f t="shared" si="8"/>
        <v>4.2634314615384614</v>
      </c>
    </row>
    <row r="93" spans="2:7" ht="14.25" customHeight="1" thickBot="1" x14ac:dyDescent="0.35">
      <c r="B93" s="64"/>
      <c r="C93" s="63"/>
      <c r="D93" s="63"/>
      <c r="E93" s="63"/>
      <c r="F93" s="63"/>
      <c r="G93" s="144"/>
    </row>
    <row r="94" spans="2:7" ht="14.25" customHeight="1" thickBot="1" x14ac:dyDescent="0.35">
      <c r="B94" s="62"/>
      <c r="C94" s="61"/>
      <c r="D94" s="61"/>
      <c r="E94" s="61"/>
      <c r="F94" s="61"/>
      <c r="G94" s="61"/>
    </row>
    <row r="95" spans="2:7" ht="14.25" customHeight="1" x14ac:dyDescent="0.3">
      <c r="B95" s="59"/>
      <c r="C95" s="58"/>
      <c r="D95" s="58"/>
      <c r="E95" s="58"/>
      <c r="F95" s="58"/>
      <c r="G95" s="145"/>
    </row>
    <row r="96" spans="2:7" ht="14.25" customHeight="1" x14ac:dyDescent="0.3">
      <c r="B96" s="107" t="s">
        <v>225</v>
      </c>
      <c r="C96" s="83" t="s">
        <v>233</v>
      </c>
      <c r="D96" s="82">
        <v>20</v>
      </c>
      <c r="E96" s="82"/>
      <c r="F96" s="80">
        <v>0.45355653846153854</v>
      </c>
      <c r="G96" s="17">
        <f t="shared" ref="G96:G101" si="9">F96*(100-$G$5)/100</f>
        <v>0.45355653846153854</v>
      </c>
    </row>
    <row r="97" spans="2:8" ht="14.25" customHeight="1" x14ac:dyDescent="0.3">
      <c r="B97" s="107" t="s">
        <v>232</v>
      </c>
      <c r="C97" s="88" t="s">
        <v>231</v>
      </c>
      <c r="D97" s="81">
        <v>25</v>
      </c>
      <c r="E97" s="81"/>
      <c r="F97" s="96">
        <v>0.63497915384615389</v>
      </c>
      <c r="G97" s="79">
        <f t="shared" si="9"/>
        <v>0.63497915384615389</v>
      </c>
    </row>
    <row r="98" spans="2:8" ht="14.25" customHeight="1" x14ac:dyDescent="0.3">
      <c r="B98" s="107" t="s">
        <v>230</v>
      </c>
      <c r="C98" s="88" t="s">
        <v>229</v>
      </c>
      <c r="D98" s="81">
        <v>32</v>
      </c>
      <c r="E98" s="81"/>
      <c r="F98" s="96">
        <v>0.72569046153846162</v>
      </c>
      <c r="G98" s="79">
        <f t="shared" si="9"/>
        <v>0.72569046153846162</v>
      </c>
    </row>
    <row r="99" spans="2:8" ht="14.25" customHeight="1" x14ac:dyDescent="0.3">
      <c r="B99" s="107"/>
      <c r="C99" s="88" t="s">
        <v>228</v>
      </c>
      <c r="D99" s="81">
        <v>40</v>
      </c>
      <c r="E99" s="81"/>
      <c r="F99" s="96">
        <v>0.90711307692307708</v>
      </c>
      <c r="G99" s="79">
        <f t="shared" si="9"/>
        <v>0.90711307692307708</v>
      </c>
    </row>
    <row r="100" spans="2:8" ht="14.25" customHeight="1" x14ac:dyDescent="0.3">
      <c r="B100" s="49"/>
      <c r="C100" s="88" t="s">
        <v>227</v>
      </c>
      <c r="D100" s="81">
        <v>50</v>
      </c>
      <c r="E100" s="81"/>
      <c r="F100" s="96">
        <v>0.99782438461538459</v>
      </c>
      <c r="G100" s="79">
        <f t="shared" si="9"/>
        <v>0.99782438461538459</v>
      </c>
    </row>
    <row r="101" spans="2:8" ht="14.25" customHeight="1" x14ac:dyDescent="0.3">
      <c r="B101" s="49"/>
      <c r="C101" s="88" t="s">
        <v>226</v>
      </c>
      <c r="D101" s="81">
        <v>63</v>
      </c>
      <c r="E101" s="81"/>
      <c r="F101" s="96">
        <v>2.1770713846153842</v>
      </c>
      <c r="G101" s="79">
        <f t="shared" si="9"/>
        <v>2.1770713846153842</v>
      </c>
    </row>
    <row r="102" spans="2:8" ht="14.25" customHeight="1" thickBot="1" x14ac:dyDescent="0.35">
      <c r="B102" s="64"/>
      <c r="C102" s="63"/>
      <c r="D102" s="63"/>
      <c r="E102" s="63"/>
      <c r="F102" s="63"/>
      <c r="G102" s="144"/>
    </row>
    <row r="103" spans="2:8" ht="14.25" customHeight="1" thickBot="1" x14ac:dyDescent="0.35">
      <c r="B103" s="62"/>
      <c r="C103" s="61"/>
      <c r="D103" s="61"/>
      <c r="E103" s="61"/>
      <c r="F103" s="61"/>
      <c r="G103" s="61"/>
    </row>
    <row r="104" spans="2:8" ht="14.25" customHeight="1" x14ac:dyDescent="0.3">
      <c r="B104" s="147"/>
      <c r="C104" s="58"/>
      <c r="D104" s="58"/>
      <c r="E104" s="58"/>
      <c r="F104" s="58"/>
      <c r="G104" s="145"/>
    </row>
    <row r="105" spans="2:8" ht="14.25" customHeight="1" x14ac:dyDescent="0.3">
      <c r="B105" s="107" t="s">
        <v>225</v>
      </c>
      <c r="C105" s="83" t="s">
        <v>224</v>
      </c>
      <c r="D105" s="82">
        <v>20</v>
      </c>
      <c r="E105" s="82"/>
      <c r="F105" s="80">
        <v>0.43867844480257856</v>
      </c>
      <c r="G105" s="17">
        <f t="shared" ref="G105:G110" si="10">F105*(100-$G$5)/100</f>
        <v>0.43867844480257856</v>
      </c>
    </row>
    <row r="106" spans="2:8" ht="14.25" customHeight="1" x14ac:dyDescent="0.3">
      <c r="B106" s="107" t="s">
        <v>223</v>
      </c>
      <c r="C106" s="88" t="s">
        <v>222</v>
      </c>
      <c r="D106" s="81">
        <v>25</v>
      </c>
      <c r="E106" s="81"/>
      <c r="F106" s="96">
        <v>0.59551406124093476</v>
      </c>
      <c r="G106" s="79">
        <f t="shared" si="10"/>
        <v>0.59551406124093476</v>
      </c>
    </row>
    <row r="107" spans="2:8" ht="14.25" customHeight="1" x14ac:dyDescent="0.3">
      <c r="B107" s="107" t="s">
        <v>221</v>
      </c>
      <c r="C107" s="88" t="s">
        <v>220</v>
      </c>
      <c r="D107" s="81">
        <v>32</v>
      </c>
      <c r="E107" s="81"/>
      <c r="F107" s="96">
        <v>0.62688118452860597</v>
      </c>
      <c r="G107" s="79">
        <f t="shared" si="10"/>
        <v>0.62688118452860597</v>
      </c>
    </row>
    <row r="108" spans="2:8" ht="14.25" customHeight="1" x14ac:dyDescent="0.3">
      <c r="B108" s="107"/>
      <c r="C108" s="88" t="s">
        <v>219</v>
      </c>
      <c r="D108" s="81">
        <v>40</v>
      </c>
      <c r="E108" s="81"/>
      <c r="F108" s="96">
        <v>0.78371680096696206</v>
      </c>
      <c r="G108" s="79">
        <f t="shared" si="10"/>
        <v>0.78371680096696206</v>
      </c>
    </row>
    <row r="109" spans="2:8" ht="14.25" customHeight="1" x14ac:dyDescent="0.3">
      <c r="B109" s="49"/>
      <c r="C109" s="83" t="s">
        <v>218</v>
      </c>
      <c r="D109" s="82">
        <v>50</v>
      </c>
      <c r="E109" s="82"/>
      <c r="F109" s="80">
        <v>0.87781817082997582</v>
      </c>
      <c r="G109" s="17">
        <f t="shared" si="10"/>
        <v>0.87781817082997582</v>
      </c>
    </row>
    <row r="110" spans="2:8" ht="14.25" customHeight="1" x14ac:dyDescent="0.3">
      <c r="B110" s="49"/>
      <c r="C110" s="88" t="s">
        <v>217</v>
      </c>
      <c r="D110" s="81">
        <v>63</v>
      </c>
      <c r="E110" s="81"/>
      <c r="F110" s="96">
        <v>1.9433778001611604</v>
      </c>
      <c r="G110" s="79">
        <f t="shared" si="10"/>
        <v>1.9433778001611604</v>
      </c>
    </row>
    <row r="111" spans="2:8" ht="14.25" customHeight="1" thickBot="1" x14ac:dyDescent="0.35">
      <c r="B111" s="64"/>
      <c r="C111" s="63"/>
      <c r="D111" s="63"/>
      <c r="E111" s="63"/>
      <c r="F111" s="63"/>
      <c r="G111" s="144"/>
    </row>
    <row r="112" spans="2:8" ht="14.25" customHeight="1" x14ac:dyDescent="0.3">
      <c r="B112" s="138"/>
      <c r="C112" s="138"/>
      <c r="D112" s="138"/>
      <c r="E112" s="138"/>
      <c r="F112" s="143"/>
      <c r="G112" s="143"/>
      <c r="H112" s="138"/>
    </row>
    <row r="113" spans="2:8" ht="14.25" customHeight="1" x14ac:dyDescent="0.3">
      <c r="B113" s="138"/>
      <c r="C113" s="138"/>
      <c r="D113" s="138"/>
      <c r="E113" s="138"/>
      <c r="F113" s="143"/>
      <c r="G113" s="143"/>
      <c r="H113" s="138"/>
    </row>
    <row r="114" spans="2:8" ht="14.25" customHeight="1" thickBot="1" x14ac:dyDescent="0.35">
      <c r="B114" s="138"/>
      <c r="C114" s="138"/>
      <c r="D114" s="138"/>
      <c r="E114" s="138"/>
      <c r="F114" s="143"/>
      <c r="G114" s="143"/>
      <c r="H114" s="138"/>
    </row>
    <row r="115" spans="2:8" ht="14.25" customHeight="1" x14ac:dyDescent="0.3">
      <c r="B115" s="59"/>
      <c r="C115" s="58"/>
      <c r="D115" s="58"/>
      <c r="E115" s="58"/>
      <c r="F115" s="58"/>
      <c r="G115" s="145"/>
      <c r="H115" s="138"/>
    </row>
    <row r="116" spans="2:8" ht="14.25" customHeight="1" x14ac:dyDescent="0.3">
      <c r="B116" s="107" t="s">
        <v>203</v>
      </c>
      <c r="C116" s="83" t="s">
        <v>216</v>
      </c>
      <c r="D116" s="82">
        <v>20</v>
      </c>
      <c r="E116" s="82"/>
      <c r="F116" s="80">
        <v>15.120000000000001</v>
      </c>
      <c r="G116" s="17">
        <f t="shared" ref="G116:G121" si="11">F116*(100-$G$5)/100</f>
        <v>15.12</v>
      </c>
      <c r="H116" s="138"/>
    </row>
    <row r="117" spans="2:8" ht="14.25" customHeight="1" x14ac:dyDescent="0.3">
      <c r="B117" s="107" t="s">
        <v>215</v>
      </c>
      <c r="C117" s="88" t="s">
        <v>214</v>
      </c>
      <c r="D117" s="81">
        <v>25</v>
      </c>
      <c r="E117" s="81"/>
      <c r="F117" s="96">
        <v>20.88</v>
      </c>
      <c r="G117" s="79">
        <f t="shared" si="11"/>
        <v>20.88</v>
      </c>
      <c r="H117" s="138"/>
    </row>
    <row r="118" spans="2:8" ht="14.25" customHeight="1" x14ac:dyDescent="0.3">
      <c r="B118" s="50"/>
      <c r="C118" s="88" t="s">
        <v>214</v>
      </c>
      <c r="D118" s="81">
        <v>32</v>
      </c>
      <c r="E118" s="81"/>
      <c r="F118" s="96">
        <v>20.88</v>
      </c>
      <c r="G118" s="79">
        <f t="shared" si="11"/>
        <v>20.88</v>
      </c>
      <c r="H118" s="138"/>
    </row>
    <row r="119" spans="2:8" ht="14.25" customHeight="1" x14ac:dyDescent="0.3">
      <c r="B119" s="49"/>
      <c r="C119" s="88" t="s">
        <v>213</v>
      </c>
      <c r="D119" s="81">
        <v>40</v>
      </c>
      <c r="E119" s="81"/>
      <c r="F119" s="96">
        <v>27.450000000000003</v>
      </c>
      <c r="G119" s="79">
        <f t="shared" si="11"/>
        <v>27.450000000000003</v>
      </c>
      <c r="H119" s="138"/>
    </row>
    <row r="120" spans="2:8" ht="14.25" customHeight="1" x14ac:dyDescent="0.3">
      <c r="B120" s="49"/>
      <c r="C120" s="88" t="s">
        <v>212</v>
      </c>
      <c r="D120" s="81">
        <v>50</v>
      </c>
      <c r="E120" s="81"/>
      <c r="F120" s="96">
        <v>29.61</v>
      </c>
      <c r="G120" s="79">
        <f t="shared" si="11"/>
        <v>29.61</v>
      </c>
      <c r="H120" s="138"/>
    </row>
    <row r="121" spans="2:8" ht="14.25" customHeight="1" x14ac:dyDescent="0.3">
      <c r="B121" s="49"/>
      <c r="C121" s="88" t="s">
        <v>211</v>
      </c>
      <c r="D121" s="81">
        <v>63</v>
      </c>
      <c r="E121" s="81"/>
      <c r="F121" s="96">
        <v>45.06</v>
      </c>
      <c r="G121" s="79">
        <f t="shared" si="11"/>
        <v>45.06</v>
      </c>
      <c r="H121" s="138"/>
    </row>
    <row r="122" spans="2:8" ht="14.25" customHeight="1" thickBot="1" x14ac:dyDescent="0.35">
      <c r="B122" s="64"/>
      <c r="C122" s="63"/>
      <c r="D122" s="63"/>
      <c r="E122" s="63"/>
      <c r="F122" s="63"/>
      <c r="G122" s="144"/>
      <c r="H122" s="138"/>
    </row>
    <row r="123" spans="2:8" ht="14.25" customHeight="1" thickBot="1" x14ac:dyDescent="0.35">
      <c r="B123" s="138"/>
      <c r="C123" s="138"/>
      <c r="D123" s="138"/>
      <c r="E123" s="138"/>
      <c r="F123" s="143"/>
      <c r="G123" s="143"/>
      <c r="H123" s="138"/>
    </row>
    <row r="124" spans="2:8" ht="14.25" customHeight="1" x14ac:dyDescent="0.3">
      <c r="B124" s="59"/>
      <c r="C124" s="58"/>
      <c r="D124" s="58"/>
      <c r="E124" s="58"/>
      <c r="F124" s="58"/>
      <c r="G124" s="145"/>
      <c r="H124" s="138"/>
    </row>
    <row r="125" spans="2:8" ht="14.25" customHeight="1" x14ac:dyDescent="0.3">
      <c r="B125" s="107" t="s">
        <v>203</v>
      </c>
      <c r="C125" s="83" t="s">
        <v>210</v>
      </c>
      <c r="D125" s="82" t="s">
        <v>201</v>
      </c>
      <c r="E125" s="82"/>
      <c r="F125" s="80">
        <v>10.74</v>
      </c>
      <c r="G125" s="17">
        <f t="shared" ref="G125:G130" si="12">F125*(100-$G$5)/100</f>
        <v>10.74</v>
      </c>
      <c r="H125" s="138"/>
    </row>
    <row r="126" spans="2:8" ht="14.25" customHeight="1" x14ac:dyDescent="0.3">
      <c r="B126" s="107" t="s">
        <v>209</v>
      </c>
      <c r="C126" s="88" t="s">
        <v>208</v>
      </c>
      <c r="D126" s="81" t="s">
        <v>198</v>
      </c>
      <c r="E126" s="81"/>
      <c r="F126" s="96">
        <v>13.200000000000001</v>
      </c>
      <c r="G126" s="79">
        <f t="shared" si="12"/>
        <v>13.2</v>
      </c>
      <c r="H126" s="138"/>
    </row>
    <row r="127" spans="2:8" ht="14.25" customHeight="1" x14ac:dyDescent="0.3">
      <c r="B127" s="50"/>
      <c r="C127" s="88" t="s">
        <v>207</v>
      </c>
      <c r="D127" s="81" t="s">
        <v>196</v>
      </c>
      <c r="E127" s="81"/>
      <c r="F127" s="96">
        <v>13.71</v>
      </c>
      <c r="G127" s="79">
        <f t="shared" si="12"/>
        <v>13.71</v>
      </c>
      <c r="H127" s="138"/>
    </row>
    <row r="128" spans="2:8" ht="14.25" customHeight="1" x14ac:dyDescent="0.3">
      <c r="B128" s="146"/>
      <c r="C128" s="88" t="s">
        <v>206</v>
      </c>
      <c r="D128" s="81" t="s">
        <v>194</v>
      </c>
      <c r="E128" s="81"/>
      <c r="F128" s="96">
        <v>20.94</v>
      </c>
      <c r="G128" s="79">
        <f t="shared" si="12"/>
        <v>20.94</v>
      </c>
      <c r="H128" s="138"/>
    </row>
    <row r="129" spans="2:8" ht="14.25" customHeight="1" x14ac:dyDescent="0.3">
      <c r="B129" s="49"/>
      <c r="C129" s="88" t="s">
        <v>205</v>
      </c>
      <c r="D129" s="81" t="s">
        <v>192</v>
      </c>
      <c r="E129" s="81"/>
      <c r="F129" s="96">
        <v>22.11</v>
      </c>
      <c r="G129" s="79">
        <f t="shared" si="12"/>
        <v>22.11</v>
      </c>
      <c r="H129" s="138"/>
    </row>
    <row r="130" spans="2:8" ht="14.25" customHeight="1" x14ac:dyDescent="0.3">
      <c r="B130" s="49"/>
      <c r="C130" s="88" t="s">
        <v>204</v>
      </c>
      <c r="D130" s="81" t="s">
        <v>190</v>
      </c>
      <c r="E130" s="81"/>
      <c r="F130" s="96">
        <v>32.19</v>
      </c>
      <c r="G130" s="79">
        <f t="shared" si="12"/>
        <v>32.19</v>
      </c>
      <c r="H130" s="138"/>
    </row>
    <row r="131" spans="2:8" ht="14.25" customHeight="1" thickBot="1" x14ac:dyDescent="0.35">
      <c r="B131" s="64"/>
      <c r="C131" s="63"/>
      <c r="D131" s="63"/>
      <c r="E131" s="63"/>
      <c r="F131" s="63"/>
      <c r="G131" s="144"/>
      <c r="H131" s="138"/>
    </row>
    <row r="132" spans="2:8" ht="14.25" customHeight="1" thickBot="1" x14ac:dyDescent="0.35">
      <c r="B132" s="138"/>
      <c r="C132" s="138"/>
      <c r="D132" s="138"/>
      <c r="E132" s="138"/>
      <c r="F132" s="143"/>
      <c r="G132" s="143"/>
      <c r="H132" s="138"/>
    </row>
    <row r="133" spans="2:8" ht="14.25" customHeight="1" x14ac:dyDescent="0.3">
      <c r="B133" s="59"/>
      <c r="C133" s="58"/>
      <c r="D133" s="58"/>
      <c r="E133" s="58"/>
      <c r="F133" s="58"/>
      <c r="G133" s="145"/>
      <c r="H133" s="138"/>
    </row>
    <row r="134" spans="2:8" ht="14.25" customHeight="1" x14ac:dyDescent="0.3">
      <c r="B134" s="107" t="s">
        <v>203</v>
      </c>
      <c r="C134" s="83" t="s">
        <v>202</v>
      </c>
      <c r="D134" s="82" t="s">
        <v>201</v>
      </c>
      <c r="E134" s="82"/>
      <c r="F134" s="80">
        <v>10.74</v>
      </c>
      <c r="G134" s="17">
        <f t="shared" ref="G134:G139" si="13">F134*(100-$G$5)/100</f>
        <v>10.74</v>
      </c>
      <c r="H134" s="138"/>
    </row>
    <row r="135" spans="2:8" ht="14.25" customHeight="1" x14ac:dyDescent="0.3">
      <c r="B135" s="107" t="s">
        <v>200</v>
      </c>
      <c r="C135" s="88" t="s">
        <v>199</v>
      </c>
      <c r="D135" s="81" t="s">
        <v>198</v>
      </c>
      <c r="E135" s="81"/>
      <c r="F135" s="96">
        <v>13.200000000000001</v>
      </c>
      <c r="G135" s="79">
        <f t="shared" si="13"/>
        <v>13.2</v>
      </c>
      <c r="H135" s="138"/>
    </row>
    <row r="136" spans="2:8" ht="14.25" customHeight="1" x14ac:dyDescent="0.3">
      <c r="B136" s="50"/>
      <c r="C136" s="88" t="s">
        <v>197</v>
      </c>
      <c r="D136" s="81" t="s">
        <v>196</v>
      </c>
      <c r="E136" s="81"/>
      <c r="F136" s="96">
        <v>13.71</v>
      </c>
      <c r="G136" s="79">
        <f t="shared" si="13"/>
        <v>13.71</v>
      </c>
      <c r="H136" s="138"/>
    </row>
    <row r="137" spans="2:8" ht="14.25" customHeight="1" x14ac:dyDescent="0.3">
      <c r="B137" s="49"/>
      <c r="C137" s="88" t="s">
        <v>195</v>
      </c>
      <c r="D137" s="81" t="s">
        <v>194</v>
      </c>
      <c r="E137" s="81"/>
      <c r="F137" s="96">
        <v>20.94</v>
      </c>
      <c r="G137" s="79">
        <f t="shared" si="13"/>
        <v>20.94</v>
      </c>
      <c r="H137" s="138"/>
    </row>
    <row r="138" spans="2:8" ht="14.25" customHeight="1" x14ac:dyDescent="0.3">
      <c r="B138" s="49"/>
      <c r="C138" s="88" t="s">
        <v>193</v>
      </c>
      <c r="D138" s="81" t="s">
        <v>192</v>
      </c>
      <c r="E138" s="81"/>
      <c r="F138" s="96">
        <v>22.11</v>
      </c>
      <c r="G138" s="79">
        <f t="shared" si="13"/>
        <v>22.11</v>
      </c>
      <c r="H138" s="138"/>
    </row>
    <row r="139" spans="2:8" ht="14.25" customHeight="1" x14ac:dyDescent="0.3">
      <c r="B139" s="49"/>
      <c r="C139" s="88" t="s">
        <v>191</v>
      </c>
      <c r="D139" s="81" t="s">
        <v>190</v>
      </c>
      <c r="E139" s="81"/>
      <c r="F139" s="96">
        <v>32.19</v>
      </c>
      <c r="G139" s="79">
        <f t="shared" si="13"/>
        <v>32.19</v>
      </c>
      <c r="H139" s="138"/>
    </row>
    <row r="140" spans="2:8" ht="14.25" customHeight="1" thickBot="1" x14ac:dyDescent="0.35">
      <c r="B140" s="64"/>
      <c r="C140" s="63"/>
      <c r="D140" s="63"/>
      <c r="E140" s="63"/>
      <c r="F140" s="63"/>
      <c r="G140" s="144"/>
      <c r="H140" s="138"/>
    </row>
    <row r="141" spans="2:8" ht="14.25" customHeight="1" thickBot="1" x14ac:dyDescent="0.35">
      <c r="B141" s="138"/>
      <c r="C141" s="138"/>
      <c r="D141" s="138"/>
      <c r="E141" s="138"/>
      <c r="F141" s="143"/>
      <c r="G141" s="143"/>
      <c r="H141" s="138"/>
    </row>
    <row r="142" spans="2:8" ht="14.25" customHeight="1" x14ac:dyDescent="0.3">
      <c r="B142" s="142"/>
      <c r="C142" s="141"/>
      <c r="D142" s="141"/>
      <c r="E142" s="141"/>
      <c r="F142" s="141"/>
      <c r="G142" s="140"/>
      <c r="H142" s="138"/>
    </row>
    <row r="143" spans="2:8" ht="14.25" customHeight="1" x14ac:dyDescent="0.3">
      <c r="B143" s="170" t="s">
        <v>189</v>
      </c>
      <c r="C143" s="171"/>
      <c r="D143" s="171"/>
      <c r="E143" s="171"/>
      <c r="F143" s="171"/>
      <c r="G143" s="172"/>
      <c r="H143" s="138"/>
    </row>
    <row r="144" spans="2:8" ht="14.25" customHeight="1" x14ac:dyDescent="0.3">
      <c r="B144" s="119"/>
      <c r="C144" s="139"/>
      <c r="D144" s="139"/>
      <c r="E144" s="139"/>
      <c r="F144" s="138"/>
      <c r="G144" s="137"/>
      <c r="H144" s="138"/>
    </row>
    <row r="145" spans="2:8" ht="14.25" customHeight="1" x14ac:dyDescent="0.3">
      <c r="B145" s="119"/>
      <c r="C145" s="139"/>
      <c r="D145" s="139"/>
      <c r="E145" s="139"/>
      <c r="F145" s="138"/>
      <c r="G145" s="137"/>
      <c r="H145" s="138"/>
    </row>
    <row r="146" spans="2:8" ht="14.25" customHeight="1" x14ac:dyDescent="0.3">
      <c r="B146" s="119"/>
      <c r="C146" s="139"/>
      <c r="D146" s="139"/>
      <c r="E146" s="139"/>
      <c r="F146" s="138"/>
      <c r="G146" s="137"/>
      <c r="H146" s="138"/>
    </row>
    <row r="147" spans="2:8" ht="14.25" customHeight="1" x14ac:dyDescent="0.3">
      <c r="B147" s="119"/>
      <c r="C147" s="139"/>
      <c r="D147" s="139"/>
      <c r="E147" s="139"/>
      <c r="F147" s="138"/>
      <c r="G147" s="137"/>
      <c r="H147" s="138"/>
    </row>
    <row r="148" spans="2:8" ht="14.25" customHeight="1" x14ac:dyDescent="0.3">
      <c r="B148" s="119"/>
      <c r="C148" s="139"/>
      <c r="D148" s="139"/>
      <c r="E148" s="139"/>
      <c r="F148" s="138"/>
      <c r="G148" s="137"/>
      <c r="H148" s="138"/>
    </row>
    <row r="149" spans="2:8" ht="14.25" customHeight="1" x14ac:dyDescent="0.3">
      <c r="B149" s="119"/>
      <c r="C149" s="139"/>
      <c r="D149" s="139"/>
      <c r="E149" s="139"/>
      <c r="F149" s="138"/>
      <c r="G149" s="137"/>
    </row>
    <row r="150" spans="2:8" ht="14.25" customHeight="1" x14ac:dyDescent="0.3">
      <c r="B150" s="119"/>
      <c r="C150" s="139"/>
      <c r="D150" s="139"/>
      <c r="E150" s="139"/>
      <c r="F150" s="138"/>
      <c r="G150" s="137"/>
    </row>
    <row r="151" spans="2:8" ht="14.25" customHeight="1" x14ac:dyDescent="0.3">
      <c r="B151" s="119"/>
      <c r="C151" s="139"/>
      <c r="D151" s="139"/>
      <c r="E151" s="139"/>
      <c r="F151" s="138"/>
      <c r="G151" s="137"/>
    </row>
    <row r="152" spans="2:8" ht="14.25" customHeight="1" x14ac:dyDescent="0.3">
      <c r="B152" s="119"/>
      <c r="C152" s="139"/>
      <c r="D152" s="139"/>
      <c r="E152" s="139"/>
      <c r="F152" s="138"/>
      <c r="G152" s="137"/>
    </row>
    <row r="153" spans="2:8" ht="14.25" customHeight="1" x14ac:dyDescent="0.3">
      <c r="B153" s="119"/>
      <c r="C153" s="139"/>
      <c r="D153" s="139"/>
      <c r="E153" s="139"/>
      <c r="F153" s="138"/>
      <c r="G153" s="137"/>
    </row>
    <row r="154" spans="2:8" ht="14.25" customHeight="1" x14ac:dyDescent="0.3">
      <c r="B154" s="119"/>
      <c r="C154" s="139"/>
      <c r="D154" s="139"/>
      <c r="E154" s="139"/>
      <c r="F154" s="138"/>
      <c r="G154" s="137"/>
    </row>
    <row r="155" spans="2:8" ht="14.25" customHeight="1" x14ac:dyDescent="0.3">
      <c r="B155" s="119"/>
      <c r="C155" s="139"/>
      <c r="D155" s="139"/>
      <c r="E155" s="139"/>
      <c r="F155" s="138"/>
      <c r="G155" s="137"/>
    </row>
    <row r="156" spans="2:8" ht="14.25" customHeight="1" x14ac:dyDescent="0.3">
      <c r="B156" s="119"/>
      <c r="C156" s="139"/>
      <c r="D156" s="139"/>
      <c r="E156" s="139"/>
      <c r="F156" s="138"/>
      <c r="G156" s="137"/>
    </row>
    <row r="157" spans="2:8" ht="14.25" customHeight="1" x14ac:dyDescent="0.3">
      <c r="B157" s="119"/>
      <c r="C157" s="139"/>
      <c r="D157" s="139"/>
      <c r="E157" s="139"/>
      <c r="F157" s="138"/>
      <c r="G157" s="137"/>
    </row>
    <row r="158" spans="2:8" ht="14.25" customHeight="1" x14ac:dyDescent="0.3">
      <c r="B158" s="119"/>
      <c r="C158" s="139"/>
      <c r="D158" s="139"/>
      <c r="E158" s="139"/>
      <c r="F158" s="138"/>
      <c r="G158" s="137"/>
    </row>
    <row r="159" spans="2:8" ht="14.25" customHeight="1" thickBot="1" x14ac:dyDescent="0.35">
      <c r="B159" s="136"/>
      <c r="C159" s="135"/>
      <c r="D159" s="135"/>
      <c r="E159" s="135"/>
      <c r="F159" s="135"/>
      <c r="G159" s="134"/>
    </row>
  </sheetData>
  <mergeCells count="8">
    <mergeCell ref="B143:G143"/>
    <mergeCell ref="E3:E5"/>
    <mergeCell ref="B2:G2"/>
    <mergeCell ref="B3:B5"/>
    <mergeCell ref="D3:D5"/>
    <mergeCell ref="F3:F5"/>
    <mergeCell ref="G3:G4"/>
    <mergeCell ref="C3:C5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
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06. PP SVĚRNÉ SPOJKY</vt:lpstr>
      <vt:lpstr>07. PP SVĚRNÉ VENTILY</vt:lpstr>
      <vt:lpstr>'06. PP SVĚRNÉ SPOJKY'!Názvy_tisku</vt:lpstr>
      <vt:lpstr>'07. PP SVĚRNÉ VENTILY'!Názvy_tisku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2023-09-25T13:05:03Z</dcterms:created>
  <dcterms:modified xsi:type="dcterms:W3CDTF">2023-10-06T09:14:11Z</dcterms:modified>
</cp:coreProperties>
</file>