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pp SVERNE SPOJKY\"/>
    </mc:Choice>
  </mc:AlternateContent>
  <xr:revisionPtr revIDLastSave="0" documentId="13_ncr:1_{E1011D78-F26A-4432-BB5F-ECE96325B834}" xr6:coauthVersionLast="47" xr6:coauthVersionMax="47" xr10:uidLastSave="{00000000-0000-0000-0000-000000000000}"/>
  <bookViews>
    <workbookView xWindow="-108" yWindow="-108" windowWidth="23256" windowHeight="12456" xr2:uid="{D0B85F81-A7AB-4C6D-9B22-0430669A483C}"/>
  </bookViews>
  <sheets>
    <sheet name="06. PP COMPRESSION FITTINGS" sheetId="1" r:id="rId1"/>
    <sheet name="07. PP COMPRESSION VALVE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">#REF!</definedName>
    <definedName name="elektrorvarovky">#REF!</definedName>
    <definedName name="ES">#REF!</definedName>
    <definedName name="euro">#REF!</definedName>
    <definedName name="eurostandart">#REF!</definedName>
    <definedName name="HIDROTUBO___PVC_flexible_hose" localSheetId="0">'[1]14. FLEXIBILNÍ HADICE'!#REF!</definedName>
    <definedName name="HIDROTUBO___PVC_flexible_hose" localSheetId="1">'[1]14. FLEXIBILNÍ HADICE'!#REF!</definedName>
    <definedName name="HIDROTUBO___PVC_flexible_hose">#REF!</definedName>
    <definedName name="Check_valve___Solvent_cement">[2]List5!$B$4</definedName>
    <definedName name="Inlets">#REF!</definedName>
    <definedName name="_xlnm.Print_Titles" localSheetId="0">'06. PP COMPRESSION FITTINGS'!$1:$5</definedName>
    <definedName name="_xlnm.Print_Titles" localSheetId="1">'07. PP COMPRESSION VALVES'!$3:$5</definedName>
    <definedName name="pomoc">#REF!</definedName>
    <definedName name="PP_Navrtávací_pasy">'[3]PP Navrtávací pasy (str.91-92)'!#REF!</definedName>
    <definedName name="PP_šroubení_a_montážní_klíče">[2]List8!$A$1</definedName>
    <definedName name="ppp">'[3]PP Navrtávací pasy (str.91-92)'!#REF!</definedName>
    <definedName name="přiruby_ocel">#REF!</definedName>
    <definedName name="PVC" localSheetId="0">'[1]14. FLEXIBILNÍ HADICE'!#REF!</definedName>
    <definedName name="PVC" localSheetId="1">'[1]14. FLEXIBILNÍ HADICE'!#REF!</definedName>
    <definedName name="PVC">'[4]14. FLEXIBILNÍ HADICE'!#REF!</definedName>
    <definedName name="stroje_taveni">#REF!</definedName>
    <definedName name="tlak_ventily">#REF!</definedName>
    <definedName name="tupo">#REF!</definedName>
    <definedName name="tvarovky_na_tupo">#REF!</definedName>
    <definedName name="tvarovky_tla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8" i="2"/>
  <c r="G9" i="2"/>
  <c r="G10" i="2"/>
  <c r="G11" i="2"/>
  <c r="G12" i="2"/>
  <c r="G13" i="2"/>
  <c r="G14" i="2"/>
  <c r="G18" i="2"/>
  <c r="G19" i="2"/>
  <c r="G20" i="2"/>
  <c r="G21" i="2"/>
  <c r="G22" i="2"/>
  <c r="G23" i="2"/>
  <c r="G24" i="2"/>
  <c r="G28" i="2"/>
  <c r="G29" i="2"/>
  <c r="G30" i="2"/>
  <c r="G31" i="2"/>
  <c r="G32" i="2"/>
  <c r="G33" i="2"/>
  <c r="G34" i="2"/>
  <c r="G38" i="2"/>
  <c r="G39" i="2"/>
  <c r="G40" i="2"/>
  <c r="G41" i="2"/>
  <c r="G42" i="2"/>
  <c r="G43" i="2"/>
  <c r="G47" i="2"/>
  <c r="G48" i="2"/>
  <c r="G49" i="2"/>
  <c r="G50" i="2"/>
  <c r="G51" i="2"/>
  <c r="G52" i="2"/>
  <c r="G60" i="2"/>
  <c r="G61" i="2"/>
  <c r="G62" i="2"/>
  <c r="G63" i="2"/>
  <c r="G64" i="2"/>
  <c r="G65" i="2"/>
  <c r="G69" i="2"/>
  <c r="G70" i="2"/>
  <c r="G71" i="2"/>
  <c r="G72" i="2"/>
  <c r="G73" i="2"/>
  <c r="G74" i="2"/>
  <c r="G78" i="2"/>
  <c r="G79" i="2"/>
  <c r="G80" i="2"/>
  <c r="G81" i="2"/>
  <c r="G82" i="2"/>
  <c r="G83" i="2"/>
  <c r="G87" i="2"/>
  <c r="G88" i="2"/>
  <c r="G89" i="2"/>
  <c r="G90" i="2"/>
  <c r="G91" i="2"/>
  <c r="G92" i="2"/>
  <c r="G96" i="2"/>
  <c r="G97" i="2"/>
  <c r="G98" i="2"/>
  <c r="G99" i="2"/>
  <c r="G100" i="2"/>
  <c r="G101" i="2"/>
  <c r="G105" i="2"/>
  <c r="G106" i="2"/>
  <c r="G107" i="2"/>
  <c r="G108" i="2"/>
  <c r="G109" i="2"/>
  <c r="G110" i="2"/>
  <c r="G116" i="2"/>
  <c r="G117" i="2"/>
  <c r="G118" i="2"/>
  <c r="G119" i="2"/>
  <c r="G120" i="2"/>
  <c r="G121" i="2"/>
  <c r="G125" i="2"/>
  <c r="G126" i="2"/>
  <c r="G127" i="2"/>
  <c r="G128" i="2"/>
  <c r="G129" i="2"/>
  <c r="G130" i="2"/>
  <c r="G134" i="2"/>
  <c r="G135" i="2"/>
  <c r="G136" i="2"/>
  <c r="G137" i="2"/>
  <c r="G138" i="2"/>
  <c r="G139" i="2"/>
  <c r="G8" i="1"/>
  <c r="G9" i="1"/>
  <c r="G10" i="1"/>
  <c r="G11" i="1"/>
  <c r="G12" i="1"/>
  <c r="G13" i="1"/>
  <c r="G14" i="1"/>
  <c r="G15" i="1"/>
  <c r="G16" i="1"/>
  <c r="G17" i="1"/>
  <c r="G21" i="1"/>
  <c r="G22" i="1"/>
  <c r="G23" i="1"/>
  <c r="G24" i="1"/>
  <c r="G25" i="1"/>
  <c r="G26" i="1"/>
  <c r="G27" i="1"/>
  <c r="G28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20" i="1"/>
  <c r="G124" i="1"/>
  <c r="G125" i="1"/>
  <c r="G126" i="1"/>
  <c r="G127" i="1"/>
  <c r="G128" i="1"/>
  <c r="G129" i="1"/>
  <c r="G130" i="1"/>
  <c r="G131" i="1"/>
  <c r="G132" i="1"/>
  <c r="G133" i="1"/>
  <c r="G137" i="1"/>
  <c r="G138" i="1"/>
  <c r="G139" i="1"/>
  <c r="G140" i="1"/>
  <c r="G141" i="1"/>
  <c r="G142" i="1"/>
  <c r="G143" i="1"/>
  <c r="G144" i="1"/>
  <c r="G145" i="1"/>
  <c r="G146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3" i="1"/>
  <c r="G194" i="1"/>
  <c r="G195" i="1"/>
  <c r="G196" i="1"/>
  <c r="G197" i="1"/>
  <c r="G198" i="1"/>
  <c r="G199" i="1"/>
  <c r="G200" i="1"/>
  <c r="G201" i="1"/>
  <c r="G202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71" i="1"/>
  <c r="G272" i="1"/>
  <c r="G277" i="1"/>
  <c r="G278" i="1"/>
  <c r="G279" i="1"/>
  <c r="G284" i="1"/>
  <c r="G285" i="1"/>
  <c r="G286" i="1"/>
  <c r="G287" i="1"/>
  <c r="G288" i="1"/>
  <c r="G289" i="1"/>
  <c r="G290" i="1"/>
  <c r="G291" i="1"/>
  <c r="G292" i="1"/>
  <c r="G296" i="1"/>
  <c r="G297" i="1"/>
  <c r="G298" i="1"/>
  <c r="G299" i="1"/>
  <c r="G300" i="1"/>
  <c r="G302" i="1"/>
  <c r="G303" i="1"/>
  <c r="G304" i="1"/>
  <c r="G305" i="1"/>
  <c r="G306" i="1"/>
  <c r="G307" i="1"/>
  <c r="G310" i="1"/>
  <c r="G378" i="1" s="1"/>
  <c r="G366" i="1"/>
  <c r="G372" i="1"/>
</calcChain>
</file>

<file path=xl/sharedStrings.xml><?xml version="1.0" encoding="utf-8"?>
<sst xmlns="http://schemas.openxmlformats.org/spreadsheetml/2006/main" count="687" uniqueCount="314">
  <si>
    <t>-</t>
  </si>
  <si>
    <t>20 - 63 mm</t>
  </si>
  <si>
    <t>CHAMFERING TOOL (kaskádový)</t>
  </si>
  <si>
    <t>16 - 63 mm</t>
  </si>
  <si>
    <t xml:space="preserve">CHAMFERING TOOL </t>
  </si>
  <si>
    <t>CAP WRENCH</t>
  </si>
  <si>
    <t>on request</t>
  </si>
  <si>
    <t>P384M00110</t>
  </si>
  <si>
    <t>P384M00090</t>
  </si>
  <si>
    <t>P384M00075</t>
  </si>
  <si>
    <t>P384M00063</t>
  </si>
  <si>
    <t>P384M00050</t>
  </si>
  <si>
    <t>P384M00040</t>
  </si>
  <si>
    <t>P384M00032</t>
  </si>
  <si>
    <t>P384M00025</t>
  </si>
  <si>
    <t>P384M00020</t>
  </si>
  <si>
    <t xml:space="preserve">C O M P R E S S I O N   N U T </t>
  </si>
  <si>
    <t>P384M00016</t>
  </si>
  <si>
    <t xml:space="preserve">on request </t>
  </si>
  <si>
    <t>C O M P R E S S I O N   R I N G</t>
  </si>
  <si>
    <t>G R I P  R I N G</t>
  </si>
  <si>
    <t>O  R I N G   ( E P D M  )</t>
  </si>
  <si>
    <t>S E P A R E  P A R T S  A N D  T O O L S</t>
  </si>
  <si>
    <t>27-34 mm x 32 mm</t>
  </si>
  <si>
    <t>321D03432</t>
  </si>
  <si>
    <t>27-34 mm x 25 mm</t>
  </si>
  <si>
    <t>321D03425</t>
  </si>
  <si>
    <t>20-27 mm x 32 mm</t>
  </si>
  <si>
    <t>321D02732</t>
  </si>
  <si>
    <t>20-27 mm x 25 mm</t>
  </si>
  <si>
    <t>321D02725</t>
  </si>
  <si>
    <t>15-22 mm x 25 mm</t>
  </si>
  <si>
    <t>321D02225</t>
  </si>
  <si>
    <t>PE  x  CU, FE, PVC, ABS, nerez</t>
  </si>
  <si>
    <t>15-22 mm x 20 mm</t>
  </si>
  <si>
    <t>321D02220</t>
  </si>
  <si>
    <t xml:space="preserve">GLOUBAL COUPLINGS  </t>
  </si>
  <si>
    <t>150/10</t>
  </si>
  <si>
    <t>32 mm x 28 mm</t>
  </si>
  <si>
    <t>321C03228</t>
  </si>
  <si>
    <t>160/10</t>
  </si>
  <si>
    <t>32 mm x 22 mm</t>
  </si>
  <si>
    <t>321C03222</t>
  </si>
  <si>
    <t>260/10</t>
  </si>
  <si>
    <t>25 mm x 22 mm</t>
  </si>
  <si>
    <t>321C02522</t>
  </si>
  <si>
    <t>300/10</t>
  </si>
  <si>
    <t>25 mm x 15 mm</t>
  </si>
  <si>
    <t>321C02515</t>
  </si>
  <si>
    <t>PE  x  CU, PB, PEX</t>
  </si>
  <si>
    <t>400/20</t>
  </si>
  <si>
    <t>20 mm x 15 mm</t>
  </si>
  <si>
    <t>321C02015</t>
  </si>
  <si>
    <t xml:space="preserve">UNIVERSAL COUPLINGS </t>
  </si>
  <si>
    <t>110 - 100</t>
  </si>
  <si>
    <t>27116110A</t>
  </si>
  <si>
    <t>90 - 100</t>
  </si>
  <si>
    <t>27116100A</t>
  </si>
  <si>
    <t>90 - 80</t>
  </si>
  <si>
    <t>27116090A</t>
  </si>
  <si>
    <t>75 - 80</t>
  </si>
  <si>
    <t>27116080A</t>
  </si>
  <si>
    <t>75 - 65</t>
  </si>
  <si>
    <t>27116075A</t>
  </si>
  <si>
    <t>63 - 65</t>
  </si>
  <si>
    <t>27116065A</t>
  </si>
  <si>
    <t>63 - 50</t>
  </si>
  <si>
    <t>27116063A</t>
  </si>
  <si>
    <t>50 - 50</t>
  </si>
  <si>
    <t>27116051A</t>
  </si>
  <si>
    <t>50 - 40</t>
  </si>
  <si>
    <t>27116050A</t>
  </si>
  <si>
    <t>FLANGET ADAPTOR COMPLETE SET</t>
  </si>
  <si>
    <t>140/10</t>
  </si>
  <si>
    <t>32 x 3/4</t>
  </si>
  <si>
    <t>240/10</t>
  </si>
  <si>
    <t>32 x 1/2</t>
  </si>
  <si>
    <t>25 x 1/2</t>
  </si>
  <si>
    <t xml:space="preserve">E L B O W   90°  F O R  P O P - U P </t>
  </si>
  <si>
    <t>25 x 3/4</t>
  </si>
  <si>
    <t>21216025A</t>
  </si>
  <si>
    <t>20 x 1/2</t>
  </si>
  <si>
    <t>21216020A</t>
  </si>
  <si>
    <t>16 x 1/2</t>
  </si>
  <si>
    <t>21216016A</t>
  </si>
  <si>
    <t>W A L L  M O U N T E D   E L B O W</t>
  </si>
  <si>
    <t>110 x 90</t>
  </si>
  <si>
    <t>90 x 75</t>
  </si>
  <si>
    <t>75 x 63</t>
  </si>
  <si>
    <t>63 x 50</t>
  </si>
  <si>
    <t>63 x 40</t>
  </si>
  <si>
    <t>63 x 32</t>
  </si>
  <si>
    <t>63 x 25</t>
  </si>
  <si>
    <t>50 x 40</t>
  </si>
  <si>
    <t>40 x 32</t>
  </si>
  <si>
    <t>32 x 25</t>
  </si>
  <si>
    <t>120/10</t>
  </si>
  <si>
    <t>25 x 20</t>
  </si>
  <si>
    <t xml:space="preserve">REDUCING </t>
  </si>
  <si>
    <t>25 x 16</t>
  </si>
  <si>
    <t>T E E   90°</t>
  </si>
  <si>
    <t>20 x 16</t>
  </si>
  <si>
    <t>110 x 4</t>
  </si>
  <si>
    <t>90 x 3</t>
  </si>
  <si>
    <t>75 x 3</t>
  </si>
  <si>
    <t>75 x 2 1/2</t>
  </si>
  <si>
    <t xml:space="preserve">75 x 2 </t>
  </si>
  <si>
    <t>63 x 2</t>
  </si>
  <si>
    <t>50 x 2</t>
  </si>
  <si>
    <t>50 x 1 1/2</t>
  </si>
  <si>
    <t>40 x 1 1/2</t>
  </si>
  <si>
    <t>40 x 1 1/4</t>
  </si>
  <si>
    <t>40 x 1</t>
  </si>
  <si>
    <t>32 x 1</t>
  </si>
  <si>
    <t>25 x 1</t>
  </si>
  <si>
    <t>150/15</t>
  </si>
  <si>
    <t>20 x 1</t>
  </si>
  <si>
    <t>180/15</t>
  </si>
  <si>
    <t>20 x 3/4</t>
  </si>
  <si>
    <t>COMPRESION X MALE</t>
  </si>
  <si>
    <t>320/20</t>
  </si>
  <si>
    <t>16 x 3/4</t>
  </si>
  <si>
    <t>T E E  90°</t>
  </si>
  <si>
    <t>63 x 2 1/2</t>
  </si>
  <si>
    <t>225/15</t>
  </si>
  <si>
    <t>COMPRESION X FEMALE</t>
  </si>
  <si>
    <t>110/10</t>
  </si>
  <si>
    <t>260/20</t>
  </si>
  <si>
    <t>180/10</t>
  </si>
  <si>
    <t>375/25</t>
  </si>
  <si>
    <t>E L B O W   90°</t>
  </si>
  <si>
    <t>100 x 4</t>
  </si>
  <si>
    <t>300/20</t>
  </si>
  <si>
    <t>360/20</t>
  </si>
  <si>
    <t>425/25</t>
  </si>
  <si>
    <t>600/25</t>
  </si>
  <si>
    <t>E L B O W  90°</t>
  </si>
  <si>
    <t>195/15</t>
  </si>
  <si>
    <t>240/20</t>
  </si>
  <si>
    <t>450/25</t>
  </si>
  <si>
    <t>220/10</t>
  </si>
  <si>
    <t>340/20</t>
  </si>
  <si>
    <t>500/20</t>
  </si>
  <si>
    <t>E N D  P L U G</t>
  </si>
  <si>
    <t>900/25</t>
  </si>
  <si>
    <t>110 x 3</t>
  </si>
  <si>
    <t>110 x 2</t>
  </si>
  <si>
    <t>90 x 4</t>
  </si>
  <si>
    <t>90 x 2 1/2</t>
  </si>
  <si>
    <t>90 x 2</t>
  </si>
  <si>
    <t>75 x 2</t>
  </si>
  <si>
    <t>63 x 1 1/2</t>
  </si>
  <si>
    <t>50 x 1 1/4</t>
  </si>
  <si>
    <t>50 x 1</t>
  </si>
  <si>
    <t>40 x 2</t>
  </si>
  <si>
    <t>32 x 1 1/2</t>
  </si>
  <si>
    <t>32 x 1 1/4</t>
  </si>
  <si>
    <t>500/25</t>
  </si>
  <si>
    <t>750/25</t>
  </si>
  <si>
    <t xml:space="preserve">A D A P T O R </t>
  </si>
  <si>
    <t>16 x 3/8</t>
  </si>
  <si>
    <t>20 x 3/8</t>
  </si>
  <si>
    <t>110 x 75</t>
  </si>
  <si>
    <t>90 x 63</t>
  </si>
  <si>
    <t>50 x 32</t>
  </si>
  <si>
    <t>40 x 25</t>
  </si>
  <si>
    <t>32 x 20</t>
  </si>
  <si>
    <t>255/15</t>
  </si>
  <si>
    <t xml:space="preserve">R E D U C I N G  C O U P L I N G </t>
  </si>
  <si>
    <t>110 x 110</t>
  </si>
  <si>
    <t>90 x 90</t>
  </si>
  <si>
    <t>75 x 75</t>
  </si>
  <si>
    <t>63 x 63</t>
  </si>
  <si>
    <t>50 x 50</t>
  </si>
  <si>
    <t>40 x 40</t>
  </si>
  <si>
    <t>32 x 32</t>
  </si>
  <si>
    <t xml:space="preserve">R E P A I R   C O U P L I N G </t>
  </si>
  <si>
    <t>25 x 25</t>
  </si>
  <si>
    <t>315/15</t>
  </si>
  <si>
    <t>20 x 20</t>
  </si>
  <si>
    <t>C O U P L I N G   ( S O C K E T )</t>
  </si>
  <si>
    <t>525/25</t>
  </si>
  <si>
    <t>16 x 16</t>
  </si>
  <si>
    <t>D I S C O U N T                   (%)</t>
  </si>
  <si>
    <t>P R I C E                        ( EUR)</t>
  </si>
  <si>
    <r>
      <t xml:space="preserve">PACKAGING    </t>
    </r>
    <r>
      <rPr>
        <sz val="8"/>
        <rFont val="Calibri"/>
        <family val="2"/>
        <charset val="238"/>
        <scheme val="minor"/>
      </rPr>
      <t>(box/BAG)</t>
    </r>
  </si>
  <si>
    <t xml:space="preserve">D I M E N S I O N              ( mm ) </t>
  </si>
  <si>
    <t>C O D E</t>
  </si>
  <si>
    <t xml:space="preserve">D E S C R I P T I O N </t>
  </si>
  <si>
    <t xml:space="preserve">     0 6  &gt;  P P  C O M P R E S S I O N  F I T T I N G S</t>
  </si>
  <si>
    <t xml:space="preserve">V A R I A B I L I T Y   O F   P P   V A L V E S </t>
  </si>
  <si>
    <t>63 x 2"</t>
  </si>
  <si>
    <t>25216063BM</t>
  </si>
  <si>
    <t>50 x 1 1/2"</t>
  </si>
  <si>
    <t>25216050BM</t>
  </si>
  <si>
    <t>40 x 1 1/4"</t>
  </si>
  <si>
    <t>25216040BM</t>
  </si>
  <si>
    <t>32 x 1"</t>
  </si>
  <si>
    <t>25216032BM</t>
  </si>
  <si>
    <t>25 x 3/4"</t>
  </si>
  <si>
    <t>25216025BM</t>
  </si>
  <si>
    <t xml:space="preserve">P E  x   M A L E </t>
  </si>
  <si>
    <t>20 x 1/2"</t>
  </si>
  <si>
    <t>25216020BM</t>
  </si>
  <si>
    <t xml:space="preserve">PP  C H E C K  V A L V E </t>
  </si>
  <si>
    <t>25216063BF</t>
  </si>
  <si>
    <t>25216050BF</t>
  </si>
  <si>
    <t>25216040BF</t>
  </si>
  <si>
    <t>25216032BF</t>
  </si>
  <si>
    <t>25216025BF</t>
  </si>
  <si>
    <t>25216020BF</t>
  </si>
  <si>
    <t>25216063B</t>
  </si>
  <si>
    <t>25216050B</t>
  </si>
  <si>
    <t>25216040B</t>
  </si>
  <si>
    <t>25216032B</t>
  </si>
  <si>
    <t>P E  x  P E</t>
  </si>
  <si>
    <t>25216020B</t>
  </si>
  <si>
    <t>241RM063</t>
  </si>
  <si>
    <t>241RM050</t>
  </si>
  <si>
    <t>241RM040</t>
  </si>
  <si>
    <t>241RM032</t>
  </si>
  <si>
    <t xml:space="preserve">M A L E </t>
  </si>
  <si>
    <t>241RM025</t>
  </si>
  <si>
    <t>FOR  PP / PVC  B A L L   V A L V E</t>
  </si>
  <si>
    <t>241RM020</t>
  </si>
  <si>
    <t xml:space="preserve">PP  S T U B   E N D </t>
  </si>
  <si>
    <t>241RF063</t>
  </si>
  <si>
    <t>241RF050</t>
  </si>
  <si>
    <t>241RF040</t>
  </si>
  <si>
    <t>241RF032</t>
  </si>
  <si>
    <t xml:space="preserve">F E M A L E </t>
  </si>
  <si>
    <t>241RF025</t>
  </si>
  <si>
    <t>241RF020</t>
  </si>
  <si>
    <t>249063PE</t>
  </si>
  <si>
    <t>249050PE</t>
  </si>
  <si>
    <t>249040PE</t>
  </si>
  <si>
    <t>249032PE</t>
  </si>
  <si>
    <t>249025PE</t>
  </si>
  <si>
    <t>249020PE</t>
  </si>
  <si>
    <t xml:space="preserve">PE   S T U B   E N D </t>
  </si>
  <si>
    <t>24417063PE</t>
  </si>
  <si>
    <t>24417050PE</t>
  </si>
  <si>
    <t>24417040PE</t>
  </si>
  <si>
    <t>24417032PE</t>
  </si>
  <si>
    <t>24417025PE</t>
  </si>
  <si>
    <t xml:space="preserve">B U T T  W E L D I N G  x  M A L E </t>
  </si>
  <si>
    <t>24417020PE</t>
  </si>
  <si>
    <t xml:space="preserve">P P   B A L L   V A L V E   </t>
  </si>
  <si>
    <t>25316063PPM</t>
  </si>
  <si>
    <t>25316050PPM</t>
  </si>
  <si>
    <t>25316040PPM</t>
  </si>
  <si>
    <t>25316032PPM</t>
  </si>
  <si>
    <t>25316025PPM</t>
  </si>
  <si>
    <t>25316020PPM</t>
  </si>
  <si>
    <t>B A L L   V A L V E   U N I B L O K</t>
  </si>
  <si>
    <t>24316063PP</t>
  </si>
  <si>
    <t>24316050PP</t>
  </si>
  <si>
    <t>24316040PP</t>
  </si>
  <si>
    <t>24316032PP</t>
  </si>
  <si>
    <t>24316025PP</t>
  </si>
  <si>
    <t>B U T T   W E L D I N G    PE - PE</t>
  </si>
  <si>
    <t>24316020PP</t>
  </si>
  <si>
    <t>2"</t>
  </si>
  <si>
    <t>24416063PPF</t>
  </si>
  <si>
    <t>1 1/2"</t>
  </si>
  <si>
    <t>24416050PPF</t>
  </si>
  <si>
    <t>1 1/4"</t>
  </si>
  <si>
    <t>24416040PPF</t>
  </si>
  <si>
    <t>1"</t>
  </si>
  <si>
    <t>24416032PPF</t>
  </si>
  <si>
    <t>3/4"</t>
  </si>
  <si>
    <t>24416025PPF</t>
  </si>
  <si>
    <t xml:space="preserve">F E M A L E   x   F E M A L E </t>
  </si>
  <si>
    <t>1/2"</t>
  </si>
  <si>
    <t>24416020PPF</t>
  </si>
  <si>
    <t xml:space="preserve">B A L L   V A L V E  </t>
  </si>
  <si>
    <t>24416063COM</t>
  </si>
  <si>
    <t>24416050COM</t>
  </si>
  <si>
    <t>24416040COM</t>
  </si>
  <si>
    <t>24416032COM</t>
  </si>
  <si>
    <t>24416025COM</t>
  </si>
  <si>
    <t>24416020COM</t>
  </si>
  <si>
    <t xml:space="preserve">P P   B A L L  V A L V E   C O M P A C T </t>
  </si>
  <si>
    <t>24716063CMA</t>
  </si>
  <si>
    <t>24716050CMA</t>
  </si>
  <si>
    <t>24716040CMA</t>
  </si>
  <si>
    <t>24716032CMA</t>
  </si>
  <si>
    <t>24716025CMA</t>
  </si>
  <si>
    <t>24716020CMA</t>
  </si>
  <si>
    <t xml:space="preserve">PE  x  M A L E  </t>
  </si>
  <si>
    <t>16 x 1/2"</t>
  </si>
  <si>
    <t>24716016CMA</t>
  </si>
  <si>
    <t>24616063CFA</t>
  </si>
  <si>
    <t>24616050CFA</t>
  </si>
  <si>
    <t>24616040CFA</t>
  </si>
  <si>
    <t>24616032CFA</t>
  </si>
  <si>
    <t>24616025CFA</t>
  </si>
  <si>
    <t>24616020CFA</t>
  </si>
  <si>
    <t xml:space="preserve">PE  x  F E M A L E  </t>
  </si>
  <si>
    <t>24616016CFA</t>
  </si>
  <si>
    <t>24116063CA</t>
  </si>
  <si>
    <t>24116050CA</t>
  </si>
  <si>
    <t>24116040CA</t>
  </si>
  <si>
    <t>24116032CA</t>
  </si>
  <si>
    <t>24116025CA</t>
  </si>
  <si>
    <t>24116020CA</t>
  </si>
  <si>
    <t>PE x PE</t>
  </si>
  <si>
    <t>24116016CA</t>
  </si>
  <si>
    <t>D I S C O U N T                       ( % )</t>
  </si>
  <si>
    <t xml:space="preserve">P R I C E                                 ( EUR ) </t>
  </si>
  <si>
    <t>PACKAGING        ( pcs )</t>
  </si>
  <si>
    <t xml:space="preserve">DIMENSION            </t>
  </si>
  <si>
    <t xml:space="preserve">C O D E </t>
  </si>
  <si>
    <t xml:space="preserve">     0 7  &gt; P P   C O M P R E S S I O N   V A L V E 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</si>
</sst>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/>
    <xf numFmtId="164" fontId="3" fillId="0" borderId="0" xfId="0" applyNumberFormat="1" applyFont="1"/>
    <xf numFmtId="16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164" fontId="3" fillId="2" borderId="1" xfId="1" applyNumberFormat="1" applyFont="1" applyFill="1" applyBorder="1"/>
    <xf numFmtId="165" fontId="4" fillId="2" borderId="2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2" borderId="2" xfId="1" applyFont="1" applyFill="1" applyBorder="1"/>
    <xf numFmtId="0" fontId="5" fillId="0" borderId="3" xfId="1" applyFont="1" applyBorder="1" applyAlignment="1">
      <alignment horizontal="left"/>
    </xf>
    <xf numFmtId="49" fontId="4" fillId="2" borderId="4" xfId="1" applyNumberFormat="1" applyFont="1" applyFill="1" applyBorder="1" applyAlignment="1">
      <alignment horizontal="center"/>
    </xf>
    <xf numFmtId="4" fontId="3" fillId="2" borderId="5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49" fontId="4" fillId="2" borderId="5" xfId="1" applyNumberFormat="1" applyFont="1" applyFill="1" applyBorder="1" applyAlignment="1">
      <alignment horizontal="center"/>
    </xf>
    <xf numFmtId="0" fontId="4" fillId="2" borderId="6" xfId="1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4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49" fontId="4" fillId="2" borderId="0" xfId="1" applyNumberFormat="1" applyFont="1" applyFill="1" applyAlignment="1">
      <alignment horizont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3" fillId="0" borderId="0" xfId="1" applyFont="1"/>
    <xf numFmtId="4" fontId="4" fillId="3" borderId="7" xfId="1" applyNumberFormat="1" applyFont="1" applyFill="1" applyBorder="1" applyAlignment="1">
      <alignment horizontal="center"/>
    </xf>
    <xf numFmtId="4" fontId="3" fillId="0" borderId="8" xfId="1" applyNumberFormat="1" applyFont="1" applyBorder="1" applyAlignment="1">
      <alignment horizontal="center"/>
    </xf>
    <xf numFmtId="164" fontId="3" fillId="0" borderId="0" xfId="1" applyNumberFormat="1" applyFont="1"/>
    <xf numFmtId="165" fontId="4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left"/>
    </xf>
    <xf numFmtId="0" fontId="5" fillId="2" borderId="3" xfId="1" applyFont="1" applyFill="1" applyBorder="1" applyAlignment="1">
      <alignment horizontal="left"/>
    </xf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5" fillId="2" borderId="3" xfId="0" applyFont="1" applyFill="1" applyBorder="1" applyAlignment="1">
      <alignment horizontal="left"/>
    </xf>
    <xf numFmtId="2" fontId="3" fillId="0" borderId="0" xfId="0" applyNumberFormat="1" applyFont="1"/>
    <xf numFmtId="4" fontId="4" fillId="4" borderId="7" xfId="0" applyNumberFormat="1" applyFont="1" applyFill="1" applyBorder="1" applyAlignment="1">
      <alignment horizontal="center"/>
    </xf>
    <xf numFmtId="4" fontId="3" fillId="4" borderId="8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49" fontId="4" fillId="4" borderId="12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4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164" fontId="3" fillId="0" borderId="1" xfId="0" applyNumberFormat="1" applyFont="1" applyBorder="1"/>
    <xf numFmtId="165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3" xfId="0" applyFont="1" applyBorder="1" applyAlignment="1">
      <alignment horizontal="left"/>
    </xf>
    <xf numFmtId="4" fontId="4" fillId="3" borderId="1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4" fontId="3" fillId="2" borderId="9" xfId="0" applyNumberFormat="1" applyFont="1" applyFill="1" applyBorder="1"/>
    <xf numFmtId="4" fontId="4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/>
    <xf numFmtId="0" fontId="5" fillId="2" borderId="1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8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2" fillId="3" borderId="1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12" fillId="2" borderId="6" xfId="0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" fontId="4" fillId="0" borderId="0" xfId="2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" fontId="13" fillId="4" borderId="18" xfId="2" applyNumberFormat="1" applyFont="1" applyFill="1" applyBorder="1" applyAlignment="1">
      <alignment horizontal="center"/>
    </xf>
    <xf numFmtId="165" fontId="3" fillId="0" borderId="0" xfId="1" applyNumberFormat="1" applyFont="1"/>
    <xf numFmtId="165" fontId="3" fillId="2" borderId="1" xfId="0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165" fontId="3" fillId="2" borderId="4" xfId="0" applyNumberFormat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165" fontId="3" fillId="2" borderId="9" xfId="0" applyNumberFormat="1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165" fontId="3" fillId="2" borderId="0" xfId="0" applyNumberFormat="1" applyFont="1" applyFill="1"/>
    <xf numFmtId="49" fontId="4" fillId="2" borderId="1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0" fontId="0" fillId="0" borderId="6" xfId="0" applyBorder="1"/>
    <xf numFmtId="0" fontId="4" fillId="2" borderId="0" xfId="0" applyFont="1" applyFill="1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4" fontId="12" fillId="3" borderId="7" xfId="0" applyNumberFormat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3" fillId="0" borderId="6" xfId="0" applyFont="1" applyBorder="1"/>
    <xf numFmtId="165" fontId="4" fillId="2" borderId="10" xfId="0" applyNumberFormat="1" applyFont="1" applyFill="1" applyBorder="1" applyAlignment="1">
      <alignment horizontal="center"/>
    </xf>
    <xf numFmtId="165" fontId="3" fillId="0" borderId="0" xfId="0" applyNumberFormat="1" applyFont="1"/>
    <xf numFmtId="1" fontId="14" fillId="4" borderId="18" xfId="3" applyNumberFormat="1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left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 wrapText="1"/>
    </xf>
    <xf numFmtId="165" fontId="3" fillId="4" borderId="0" xfId="0" applyNumberFormat="1" applyFont="1" applyFill="1" applyAlignment="1">
      <alignment horizontal="center" vertical="center" wrapText="1"/>
    </xf>
    <xf numFmtId="165" fontId="3" fillId="4" borderId="8" xfId="0" applyNumberFormat="1" applyFont="1" applyFill="1" applyBorder="1" applyAlignment="1">
      <alignment horizontal="center" vertical="center" wrapText="1"/>
    </xf>
    <xf numFmtId="165" fontId="3" fillId="4" borderId="22" xfId="0" applyNumberFormat="1" applyFont="1" applyFill="1" applyBorder="1" applyAlignment="1">
      <alignment horizontal="center" vertical="center" wrapText="1"/>
    </xf>
    <xf numFmtId="165" fontId="3" fillId="4" borderId="20" xfId="0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left" vertical="center"/>
    </xf>
    <xf numFmtId="0" fontId="2" fillId="3" borderId="12" xfId="1" applyFont="1" applyFill="1" applyBorder="1" applyAlignment="1">
      <alignment horizontal="left" vertical="center"/>
    </xf>
    <xf numFmtId="0" fontId="2" fillId="3" borderId="24" xfId="1" applyFont="1" applyFill="1" applyBorder="1" applyAlignment="1">
      <alignment horizontal="left" vertical="center"/>
    </xf>
    <xf numFmtId="0" fontId="3" fillId="4" borderId="23" xfId="1" applyFont="1" applyFill="1" applyBorder="1" applyAlignment="1">
      <alignment horizontal="center" vertical="center"/>
    </xf>
    <xf numFmtId="0" fontId="14" fillId="4" borderId="21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15" fillId="4" borderId="0" xfId="1" applyFont="1" applyFill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 wrapText="1"/>
    </xf>
    <xf numFmtId="49" fontId="3" fillId="4" borderId="5" xfId="1" applyNumberFormat="1" applyFont="1" applyFill="1" applyBorder="1" applyAlignment="1">
      <alignment horizontal="center" vertical="center" wrapText="1"/>
    </xf>
    <xf numFmtId="49" fontId="15" fillId="4" borderId="0" xfId="1" applyNumberFormat="1" applyFont="1" applyFill="1" applyAlignment="1">
      <alignment horizontal="center" vertical="center" wrapText="1"/>
    </xf>
    <xf numFmtId="49" fontId="15" fillId="4" borderId="8" xfId="1" applyNumberFormat="1" applyFont="1" applyFill="1" applyBorder="1" applyAlignment="1">
      <alignment horizontal="center" vertical="center" wrapText="1"/>
    </xf>
    <xf numFmtId="0" fontId="14" fillId="4" borderId="0" xfId="1" applyFont="1" applyFill="1" applyAlignment="1">
      <alignment horizontal="center" vertical="center" wrapText="1"/>
    </xf>
    <xf numFmtId="0" fontId="14" fillId="4" borderId="8" xfId="1" applyFont="1" applyFill="1" applyBorder="1" applyAlignment="1">
      <alignment horizontal="center" vertical="center" wrapText="1"/>
    </xf>
    <xf numFmtId="165" fontId="3" fillId="4" borderId="5" xfId="1" applyNumberFormat="1" applyFont="1" applyFill="1" applyBorder="1" applyAlignment="1">
      <alignment horizontal="center" vertical="center" wrapText="1"/>
    </xf>
    <xf numFmtId="165" fontId="3" fillId="4" borderId="0" xfId="1" applyNumberFormat="1" applyFont="1" applyFill="1" applyAlignment="1">
      <alignment horizontal="center" vertical="center" wrapText="1"/>
    </xf>
    <xf numFmtId="165" fontId="3" fillId="4" borderId="8" xfId="1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6" xfId="1" xr:uid="{AE195B4A-213A-4E6E-9032-4233C6B963AA}"/>
    <cellStyle name="procent 2 2" xfId="2" xr:uid="{55D026E7-5DC5-4EFE-A7C2-71CA666B2BAD}"/>
    <cellStyle name="Procenta 2" xfId="3" xr:uid="{915D9D3C-BC58-4024-9F42-854370C384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pn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pn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hyperlink" Target="#'DISCOUNT CARD'!A1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pn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5.png"/><Relationship Id="rId13" Type="http://schemas.openxmlformats.org/officeDocument/2006/relationships/image" Target="../media/image40.png"/><Relationship Id="rId18" Type="http://schemas.openxmlformats.org/officeDocument/2006/relationships/image" Target="../media/image45.jpeg"/><Relationship Id="rId26" Type="http://schemas.openxmlformats.org/officeDocument/2006/relationships/image" Target="../media/image52.png"/><Relationship Id="rId3" Type="http://schemas.openxmlformats.org/officeDocument/2006/relationships/image" Target="../media/image30.jpeg"/><Relationship Id="rId21" Type="http://schemas.openxmlformats.org/officeDocument/2006/relationships/image" Target="../media/image48.jpeg"/><Relationship Id="rId7" Type="http://schemas.openxmlformats.org/officeDocument/2006/relationships/image" Target="../media/image34.jpeg"/><Relationship Id="rId12" Type="http://schemas.openxmlformats.org/officeDocument/2006/relationships/image" Target="../media/image39.png"/><Relationship Id="rId17" Type="http://schemas.openxmlformats.org/officeDocument/2006/relationships/image" Target="../media/image44.jpeg"/><Relationship Id="rId25" Type="http://schemas.openxmlformats.org/officeDocument/2006/relationships/image" Target="../media/image51.jpeg"/><Relationship Id="rId2" Type="http://schemas.openxmlformats.org/officeDocument/2006/relationships/image" Target="../media/image29.jpeg"/><Relationship Id="rId16" Type="http://schemas.openxmlformats.org/officeDocument/2006/relationships/image" Target="../media/image43.jpeg"/><Relationship Id="rId20" Type="http://schemas.openxmlformats.org/officeDocument/2006/relationships/image" Target="../media/image47.jpeg"/><Relationship Id="rId1" Type="http://schemas.openxmlformats.org/officeDocument/2006/relationships/hyperlink" Target="#'DISCOUNT CARD'!A1"/><Relationship Id="rId6" Type="http://schemas.openxmlformats.org/officeDocument/2006/relationships/image" Target="../media/image33.jpeg"/><Relationship Id="rId11" Type="http://schemas.openxmlformats.org/officeDocument/2006/relationships/image" Target="../media/image38.jpeg"/><Relationship Id="rId24" Type="http://schemas.openxmlformats.org/officeDocument/2006/relationships/image" Target="../media/image50.png"/><Relationship Id="rId5" Type="http://schemas.openxmlformats.org/officeDocument/2006/relationships/image" Target="../media/image32.png"/><Relationship Id="rId15" Type="http://schemas.openxmlformats.org/officeDocument/2006/relationships/image" Target="../media/image42.jpeg"/><Relationship Id="rId23" Type="http://schemas.openxmlformats.org/officeDocument/2006/relationships/image" Target="cid:83638B5A-6E2D-4697-9BDB-BED30825067C" TargetMode="External"/><Relationship Id="rId10" Type="http://schemas.openxmlformats.org/officeDocument/2006/relationships/image" Target="../media/image37.png"/><Relationship Id="rId19" Type="http://schemas.openxmlformats.org/officeDocument/2006/relationships/image" Target="../media/image46.jpeg"/><Relationship Id="rId4" Type="http://schemas.openxmlformats.org/officeDocument/2006/relationships/image" Target="../media/image31.png"/><Relationship Id="rId9" Type="http://schemas.openxmlformats.org/officeDocument/2006/relationships/image" Target="../media/image36.jpeg"/><Relationship Id="rId14" Type="http://schemas.openxmlformats.org/officeDocument/2006/relationships/image" Target="../media/image41.jpeg"/><Relationship Id="rId22" Type="http://schemas.openxmlformats.org/officeDocument/2006/relationships/image" Target="../media/image49.png"/><Relationship Id="rId27" Type="http://schemas.openxmlformats.org/officeDocument/2006/relationships/image" Target="../media/image5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18302</xdr:colOff>
      <xdr:row>0</xdr:row>
      <xdr:rowOff>0</xdr:rowOff>
    </xdr:from>
    <xdr:ext cx="500514" cy="488624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B40D90-E83C-46D4-A9DB-EC3FAE236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051312" y="0"/>
          <a:ext cx="500514" cy="4886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617538</xdr:colOff>
      <xdr:row>10</xdr:row>
      <xdr:rowOff>128587</xdr:rowOff>
    </xdr:from>
    <xdr:ext cx="1260000" cy="992998"/>
    <xdr:pic>
      <xdr:nvPicPr>
        <xdr:cNvPr id="3" name="Obrázek 2">
          <a:extLst>
            <a:ext uri="{FF2B5EF4-FFF2-40B4-BE49-F238E27FC236}">
              <a16:creationId xmlns:a16="http://schemas.microsoft.com/office/drawing/2014/main" id="{CCED11A3-2253-4D37-BC18-91C0C32C4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8093" y="1846897"/>
          <a:ext cx="1260000" cy="992998"/>
        </a:xfrm>
        <a:prstGeom prst="rect">
          <a:avLst/>
        </a:prstGeom>
      </xdr:spPr>
    </xdr:pic>
    <xdr:clientData/>
  </xdr:oneCellAnchor>
  <xdr:oneCellAnchor>
    <xdr:from>
      <xdr:col>1</xdr:col>
      <xdr:colOff>365387</xdr:colOff>
      <xdr:row>23</xdr:row>
      <xdr:rowOff>80963</xdr:rowOff>
    </xdr:from>
    <xdr:ext cx="765289" cy="434345"/>
    <xdr:pic>
      <xdr:nvPicPr>
        <xdr:cNvPr id="4" name="Obrázek 3">
          <a:extLst>
            <a:ext uri="{FF2B5EF4-FFF2-40B4-BE49-F238E27FC236}">
              <a16:creationId xmlns:a16="http://schemas.microsoft.com/office/drawing/2014/main" id="{50741965-B85C-4BD8-953D-F3A5B64BE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227" y="4026218"/>
          <a:ext cx="765289" cy="434345"/>
        </a:xfrm>
        <a:prstGeom prst="rect">
          <a:avLst/>
        </a:prstGeom>
      </xdr:spPr>
    </xdr:pic>
    <xdr:clientData/>
  </xdr:oneCellAnchor>
  <xdr:oneCellAnchor>
    <xdr:from>
      <xdr:col>1</xdr:col>
      <xdr:colOff>584200</xdr:colOff>
      <xdr:row>35</xdr:row>
      <xdr:rowOff>63500</xdr:rowOff>
    </xdr:from>
    <xdr:ext cx="1260000" cy="985024"/>
    <xdr:pic>
      <xdr:nvPicPr>
        <xdr:cNvPr id="5" name="Obrázek 4">
          <a:extLst>
            <a:ext uri="{FF2B5EF4-FFF2-40B4-BE49-F238E27FC236}">
              <a16:creationId xmlns:a16="http://schemas.microsoft.com/office/drawing/2014/main" id="{34495183-CD01-4241-AAF0-7378E033B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6660" y="6060440"/>
          <a:ext cx="1260000" cy="985024"/>
        </a:xfrm>
        <a:prstGeom prst="rect">
          <a:avLst/>
        </a:prstGeom>
      </xdr:spPr>
    </xdr:pic>
    <xdr:clientData/>
  </xdr:oneCellAnchor>
  <xdr:oneCellAnchor>
    <xdr:from>
      <xdr:col>1</xdr:col>
      <xdr:colOff>625475</xdr:colOff>
      <xdr:row>52</xdr:row>
      <xdr:rowOff>155575</xdr:rowOff>
    </xdr:from>
    <xdr:ext cx="1218924" cy="1046150"/>
    <xdr:pic>
      <xdr:nvPicPr>
        <xdr:cNvPr id="6" name="Obrázek 5">
          <a:extLst>
            <a:ext uri="{FF2B5EF4-FFF2-40B4-BE49-F238E27FC236}">
              <a16:creationId xmlns:a16="http://schemas.microsoft.com/office/drawing/2014/main" id="{8C2FD2A7-B612-4CAE-A284-54C4A23C4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935" y="9070975"/>
          <a:ext cx="1218924" cy="1046150"/>
        </a:xfrm>
        <a:prstGeom prst="rect">
          <a:avLst/>
        </a:prstGeom>
      </xdr:spPr>
    </xdr:pic>
    <xdr:clientData/>
  </xdr:oneCellAnchor>
  <xdr:oneCellAnchor>
    <xdr:from>
      <xdr:col>1</xdr:col>
      <xdr:colOff>642936</xdr:colOff>
      <xdr:row>89</xdr:row>
      <xdr:rowOff>114304</xdr:rowOff>
    </xdr:from>
    <xdr:ext cx="1261905" cy="958607"/>
    <xdr:pic>
      <xdr:nvPicPr>
        <xdr:cNvPr id="7" name="Obrázek 6">
          <a:extLst>
            <a:ext uri="{FF2B5EF4-FFF2-40B4-BE49-F238E27FC236}">
              <a16:creationId xmlns:a16="http://schemas.microsoft.com/office/drawing/2014/main" id="{A13A82DF-BA6F-4F3A-953F-E37C9B7B5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156" y="15373354"/>
          <a:ext cx="1261905" cy="958607"/>
        </a:xfrm>
        <a:prstGeom prst="rect">
          <a:avLst/>
        </a:prstGeom>
      </xdr:spPr>
    </xdr:pic>
    <xdr:clientData/>
  </xdr:oneCellAnchor>
  <xdr:oneCellAnchor>
    <xdr:from>
      <xdr:col>1</xdr:col>
      <xdr:colOff>1317625</xdr:colOff>
      <xdr:row>23</xdr:row>
      <xdr:rowOff>101600</xdr:rowOff>
    </xdr:from>
    <xdr:ext cx="706963" cy="434663"/>
    <xdr:pic>
      <xdr:nvPicPr>
        <xdr:cNvPr id="8" name="Obrázek 7">
          <a:extLst>
            <a:ext uri="{FF2B5EF4-FFF2-40B4-BE49-F238E27FC236}">
              <a16:creationId xmlns:a16="http://schemas.microsoft.com/office/drawing/2014/main" id="{713F0ECF-C8A7-42CD-99FD-70A31BEA7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665" y="4041140"/>
          <a:ext cx="706963" cy="434663"/>
        </a:xfrm>
        <a:prstGeom prst="rect">
          <a:avLst/>
        </a:prstGeom>
      </xdr:spPr>
    </xdr:pic>
    <xdr:clientData/>
  </xdr:oneCellAnchor>
  <xdr:oneCellAnchor>
    <xdr:from>
      <xdr:col>1</xdr:col>
      <xdr:colOff>650875</xdr:colOff>
      <xdr:row>126</xdr:row>
      <xdr:rowOff>63500</xdr:rowOff>
    </xdr:from>
    <xdr:ext cx="1261905" cy="944016"/>
    <xdr:pic>
      <xdr:nvPicPr>
        <xdr:cNvPr id="9" name="Obrázek 8">
          <a:extLst>
            <a:ext uri="{FF2B5EF4-FFF2-40B4-BE49-F238E27FC236}">
              <a16:creationId xmlns:a16="http://schemas.microsoft.com/office/drawing/2014/main" id="{936A3284-5200-446D-B051-B976EE443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475" y="21662390"/>
          <a:ext cx="1261905" cy="944016"/>
        </a:xfrm>
        <a:prstGeom prst="rect">
          <a:avLst/>
        </a:prstGeom>
      </xdr:spPr>
    </xdr:pic>
    <xdr:clientData/>
  </xdr:oneCellAnchor>
  <xdr:oneCellAnchor>
    <xdr:from>
      <xdr:col>1</xdr:col>
      <xdr:colOff>219075</xdr:colOff>
      <xdr:row>138</xdr:row>
      <xdr:rowOff>100012</xdr:rowOff>
    </xdr:from>
    <xdr:ext cx="1973488" cy="950850"/>
    <xdr:pic>
      <xdr:nvPicPr>
        <xdr:cNvPr id="10" name="Obrázek 9">
          <a:extLst>
            <a:ext uri="{FF2B5EF4-FFF2-40B4-BE49-F238E27FC236}">
              <a16:creationId xmlns:a16="http://schemas.microsoft.com/office/drawing/2014/main" id="{E1AE6FA4-EAA1-45BD-AAF8-46755D1E4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5820" y="23756302"/>
          <a:ext cx="1973488" cy="950850"/>
        </a:xfrm>
        <a:prstGeom prst="rect">
          <a:avLst/>
        </a:prstGeom>
      </xdr:spPr>
    </xdr:pic>
    <xdr:clientData/>
  </xdr:oneCellAnchor>
  <xdr:oneCellAnchor>
    <xdr:from>
      <xdr:col>1</xdr:col>
      <xdr:colOff>292100</xdr:colOff>
      <xdr:row>152</xdr:row>
      <xdr:rowOff>90488</xdr:rowOff>
    </xdr:from>
    <xdr:ext cx="1847669" cy="1020945"/>
    <xdr:pic>
      <xdr:nvPicPr>
        <xdr:cNvPr id="11" name="Obrázek 10">
          <a:extLst>
            <a:ext uri="{FF2B5EF4-FFF2-40B4-BE49-F238E27FC236}">
              <a16:creationId xmlns:a16="http://schemas.microsoft.com/office/drawing/2014/main" id="{6D32A8C2-C13B-496D-B60D-164ECF5BD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6940" y="26154698"/>
          <a:ext cx="1847669" cy="1020945"/>
        </a:xfrm>
        <a:prstGeom prst="rect">
          <a:avLst/>
        </a:prstGeom>
      </xdr:spPr>
    </xdr:pic>
    <xdr:clientData/>
  </xdr:oneCellAnchor>
  <xdr:oneCellAnchor>
    <xdr:from>
      <xdr:col>1</xdr:col>
      <xdr:colOff>247647</xdr:colOff>
      <xdr:row>175</xdr:row>
      <xdr:rowOff>73025</xdr:rowOff>
    </xdr:from>
    <xdr:ext cx="1865948" cy="956565"/>
    <xdr:pic>
      <xdr:nvPicPr>
        <xdr:cNvPr id="12" name="Obrázek 11">
          <a:extLst>
            <a:ext uri="{FF2B5EF4-FFF2-40B4-BE49-F238E27FC236}">
              <a16:creationId xmlns:a16="http://schemas.microsoft.com/office/drawing/2014/main" id="{85E529D0-444A-42E2-9306-524C039E5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0107" y="30076775"/>
          <a:ext cx="1865948" cy="956565"/>
        </a:xfrm>
        <a:prstGeom prst="rect">
          <a:avLst/>
        </a:prstGeom>
      </xdr:spPr>
    </xdr:pic>
    <xdr:clientData/>
  </xdr:oneCellAnchor>
  <xdr:oneCellAnchor>
    <xdr:from>
      <xdr:col>1</xdr:col>
      <xdr:colOff>450850</xdr:colOff>
      <xdr:row>194</xdr:row>
      <xdr:rowOff>112710</xdr:rowOff>
    </xdr:from>
    <xdr:ext cx="1510095" cy="1260885"/>
    <xdr:pic>
      <xdr:nvPicPr>
        <xdr:cNvPr id="13" name="Obrázek 12">
          <a:extLst>
            <a:ext uri="{FF2B5EF4-FFF2-40B4-BE49-F238E27FC236}">
              <a16:creationId xmlns:a16="http://schemas.microsoft.com/office/drawing/2014/main" id="{D2154249-8D07-42F9-8BEB-84CD10ADA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7595" y="33374010"/>
          <a:ext cx="1510095" cy="1260885"/>
        </a:xfrm>
        <a:prstGeom prst="rect">
          <a:avLst/>
        </a:prstGeom>
      </xdr:spPr>
    </xdr:pic>
    <xdr:clientData/>
  </xdr:oneCellAnchor>
  <xdr:oneCellAnchor>
    <xdr:from>
      <xdr:col>1</xdr:col>
      <xdr:colOff>344480</xdr:colOff>
      <xdr:row>208</xdr:row>
      <xdr:rowOff>179388</xdr:rowOff>
    </xdr:from>
    <xdr:ext cx="1782111" cy="1164945"/>
    <xdr:pic>
      <xdr:nvPicPr>
        <xdr:cNvPr id="14" name="Obrázek 13">
          <a:extLst>
            <a:ext uri="{FF2B5EF4-FFF2-40B4-BE49-F238E27FC236}">
              <a16:creationId xmlns:a16="http://schemas.microsoft.com/office/drawing/2014/main" id="{F6B84A96-C0EB-4847-99A8-386B33B50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3130" y="35829558"/>
          <a:ext cx="1782111" cy="1164945"/>
        </a:xfrm>
        <a:prstGeom prst="rect">
          <a:avLst/>
        </a:prstGeom>
      </xdr:spPr>
    </xdr:pic>
    <xdr:clientData/>
  </xdr:oneCellAnchor>
  <xdr:oneCellAnchor>
    <xdr:from>
      <xdr:col>1</xdr:col>
      <xdr:colOff>276226</xdr:colOff>
      <xdr:row>231</xdr:row>
      <xdr:rowOff>136525</xdr:rowOff>
    </xdr:from>
    <xdr:ext cx="1811511" cy="1164945"/>
    <xdr:pic>
      <xdr:nvPicPr>
        <xdr:cNvPr id="15" name="Obrázek 14">
          <a:extLst>
            <a:ext uri="{FF2B5EF4-FFF2-40B4-BE49-F238E27FC236}">
              <a16:creationId xmlns:a16="http://schemas.microsoft.com/office/drawing/2014/main" id="{B3489F10-8BF0-489C-BC0D-33765D7BF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781" y="39737665"/>
          <a:ext cx="1811511" cy="1164945"/>
        </a:xfrm>
        <a:prstGeom prst="rect">
          <a:avLst/>
        </a:prstGeom>
      </xdr:spPr>
    </xdr:pic>
    <xdr:clientData/>
  </xdr:oneCellAnchor>
  <xdr:oneCellAnchor>
    <xdr:from>
      <xdr:col>1</xdr:col>
      <xdr:colOff>874711</xdr:colOff>
      <xdr:row>270</xdr:row>
      <xdr:rowOff>4760</xdr:rowOff>
    </xdr:from>
    <xdr:ext cx="598876" cy="481140"/>
    <xdr:pic>
      <xdr:nvPicPr>
        <xdr:cNvPr id="16" name="Obrázek 15">
          <a:extLst>
            <a:ext uri="{FF2B5EF4-FFF2-40B4-BE49-F238E27FC236}">
              <a16:creationId xmlns:a16="http://schemas.microsoft.com/office/drawing/2014/main" id="{B1FBF165-BC6F-4965-A136-140E11E77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711" y="46298165"/>
          <a:ext cx="598876" cy="481140"/>
        </a:xfrm>
        <a:prstGeom prst="rect">
          <a:avLst/>
        </a:prstGeom>
      </xdr:spPr>
    </xdr:pic>
    <xdr:clientData/>
  </xdr:oneCellAnchor>
  <xdr:oneCellAnchor>
    <xdr:from>
      <xdr:col>1</xdr:col>
      <xdr:colOff>366707</xdr:colOff>
      <xdr:row>256</xdr:row>
      <xdr:rowOff>168275</xdr:rowOff>
    </xdr:from>
    <xdr:ext cx="1595540" cy="1191420"/>
    <xdr:pic>
      <xdr:nvPicPr>
        <xdr:cNvPr id="17" name="Obrázek 16">
          <a:extLst>
            <a:ext uri="{FF2B5EF4-FFF2-40B4-BE49-F238E27FC236}">
              <a16:creationId xmlns:a16="http://schemas.microsoft.com/office/drawing/2014/main" id="{D299979F-8FA8-4D35-B344-5F0056306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1547" y="44063285"/>
          <a:ext cx="1595540" cy="1191420"/>
        </a:xfrm>
        <a:prstGeom prst="rect">
          <a:avLst/>
        </a:prstGeom>
      </xdr:spPr>
    </xdr:pic>
    <xdr:clientData/>
  </xdr:oneCellAnchor>
  <xdr:oneCellAnchor>
    <xdr:from>
      <xdr:col>1</xdr:col>
      <xdr:colOff>428626</xdr:colOff>
      <xdr:row>284</xdr:row>
      <xdr:rowOff>120390</xdr:rowOff>
    </xdr:from>
    <xdr:ext cx="1527809" cy="1098990"/>
    <xdr:pic>
      <xdr:nvPicPr>
        <xdr:cNvPr id="18" name="Obrázek 17">
          <a:extLst>
            <a:ext uri="{FF2B5EF4-FFF2-40B4-BE49-F238E27FC236}">
              <a16:creationId xmlns:a16="http://schemas.microsoft.com/office/drawing/2014/main" id="{DFCE3514-22A3-46AB-82E4-94F5ECBD2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9181" y="48814095"/>
          <a:ext cx="1527809" cy="1098990"/>
        </a:xfrm>
        <a:prstGeom prst="rect">
          <a:avLst/>
        </a:prstGeom>
      </xdr:spPr>
    </xdr:pic>
    <xdr:clientData/>
  </xdr:oneCellAnchor>
  <xdr:oneCellAnchor>
    <xdr:from>
      <xdr:col>1</xdr:col>
      <xdr:colOff>746125</xdr:colOff>
      <xdr:row>315</xdr:row>
      <xdr:rowOff>0</xdr:rowOff>
    </xdr:from>
    <xdr:ext cx="799264" cy="779740"/>
    <xdr:pic>
      <xdr:nvPicPr>
        <xdr:cNvPr id="19" name="Obrázek 18">
          <a:extLst>
            <a:ext uri="{FF2B5EF4-FFF2-40B4-BE49-F238E27FC236}">
              <a16:creationId xmlns:a16="http://schemas.microsoft.com/office/drawing/2014/main" id="{703E1E5D-E317-4620-B77C-F19934FA4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665" y="54006750"/>
          <a:ext cx="799264" cy="779740"/>
        </a:xfrm>
        <a:prstGeom prst="rect">
          <a:avLst/>
        </a:prstGeom>
      </xdr:spPr>
    </xdr:pic>
    <xdr:clientData/>
  </xdr:oneCellAnchor>
  <xdr:oneCellAnchor>
    <xdr:from>
      <xdr:col>1</xdr:col>
      <xdr:colOff>685802</xdr:colOff>
      <xdr:row>296</xdr:row>
      <xdr:rowOff>171450</xdr:rowOff>
    </xdr:from>
    <xdr:ext cx="1036768" cy="689520"/>
    <xdr:pic>
      <xdr:nvPicPr>
        <xdr:cNvPr id="20" name="Obrázek 19">
          <a:extLst>
            <a:ext uri="{FF2B5EF4-FFF2-40B4-BE49-F238E27FC236}">
              <a16:creationId xmlns:a16="http://schemas.microsoft.com/office/drawing/2014/main" id="{B864A3DD-F66A-4CC0-9054-D035E3C3A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2" y="50916840"/>
          <a:ext cx="1036768" cy="689520"/>
        </a:xfrm>
        <a:prstGeom prst="rect">
          <a:avLst/>
        </a:prstGeom>
      </xdr:spPr>
    </xdr:pic>
    <xdr:clientData/>
  </xdr:oneCellAnchor>
  <xdr:oneCellAnchor>
    <xdr:from>
      <xdr:col>1</xdr:col>
      <xdr:colOff>790575</xdr:colOff>
      <xdr:row>303</xdr:row>
      <xdr:rowOff>47625</xdr:rowOff>
    </xdr:from>
    <xdr:ext cx="917726" cy="681900"/>
    <xdr:pic>
      <xdr:nvPicPr>
        <xdr:cNvPr id="21" name="Obrázek 20">
          <a:extLst>
            <a:ext uri="{FF2B5EF4-FFF2-40B4-BE49-F238E27FC236}">
              <a16:creationId xmlns:a16="http://schemas.microsoft.com/office/drawing/2014/main" id="{7F4FC5AA-6C4E-4108-A8C9-1208741FF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5395" y="51998880"/>
          <a:ext cx="917726" cy="681900"/>
        </a:xfrm>
        <a:prstGeom prst="rect">
          <a:avLst/>
        </a:prstGeom>
      </xdr:spPr>
    </xdr:pic>
    <xdr:clientData/>
  </xdr:oneCellAnchor>
  <xdr:oneCellAnchor>
    <xdr:from>
      <xdr:col>1</xdr:col>
      <xdr:colOff>750606</xdr:colOff>
      <xdr:row>328</xdr:row>
      <xdr:rowOff>171449</xdr:rowOff>
    </xdr:from>
    <xdr:ext cx="814347" cy="780375"/>
    <xdr:pic>
      <xdr:nvPicPr>
        <xdr:cNvPr id="22" name="Obrázek 21">
          <a:extLst>
            <a:ext uri="{FF2B5EF4-FFF2-40B4-BE49-F238E27FC236}">
              <a16:creationId xmlns:a16="http://schemas.microsoft.com/office/drawing/2014/main" id="{64B17C33-DEA5-40BE-96DC-35A590D63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526" y="56410859"/>
          <a:ext cx="814347" cy="780375"/>
        </a:xfrm>
        <a:prstGeom prst="rect">
          <a:avLst/>
        </a:prstGeom>
      </xdr:spPr>
    </xdr:pic>
    <xdr:clientData/>
  </xdr:oneCellAnchor>
  <xdr:oneCellAnchor>
    <xdr:from>
      <xdr:col>1</xdr:col>
      <xdr:colOff>641691</xdr:colOff>
      <xdr:row>341</xdr:row>
      <xdr:rowOff>28575</xdr:rowOff>
    </xdr:from>
    <xdr:ext cx="1130854" cy="581520"/>
    <xdr:pic>
      <xdr:nvPicPr>
        <xdr:cNvPr id="23" name="Obrázek 22">
          <a:extLst>
            <a:ext uri="{FF2B5EF4-FFF2-40B4-BE49-F238E27FC236}">
              <a16:creationId xmlns:a16="http://schemas.microsoft.com/office/drawing/2014/main" id="{3203C64B-F723-474F-B86A-EC3BD9C68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8911" y="58491120"/>
          <a:ext cx="1130854" cy="581520"/>
        </a:xfrm>
        <a:prstGeom prst="rect">
          <a:avLst/>
        </a:prstGeom>
      </xdr:spPr>
    </xdr:pic>
    <xdr:clientData/>
  </xdr:oneCellAnchor>
  <xdr:oneCellAnchor>
    <xdr:from>
      <xdr:col>1</xdr:col>
      <xdr:colOff>724520</xdr:colOff>
      <xdr:row>353</xdr:row>
      <xdr:rowOff>28576</xdr:rowOff>
    </xdr:from>
    <xdr:ext cx="887110" cy="974037"/>
    <xdr:pic>
      <xdr:nvPicPr>
        <xdr:cNvPr id="24" name="Obrázek 23">
          <a:extLst>
            <a:ext uri="{FF2B5EF4-FFF2-40B4-BE49-F238E27FC236}">
              <a16:creationId xmlns:a16="http://schemas.microsoft.com/office/drawing/2014/main" id="{DA02B988-61C1-4026-98C2-0BF6B2E58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920" y="60548521"/>
          <a:ext cx="887110" cy="974037"/>
        </a:xfrm>
        <a:prstGeom prst="rect">
          <a:avLst/>
        </a:prstGeom>
      </xdr:spPr>
    </xdr:pic>
    <xdr:clientData/>
  </xdr:oneCellAnchor>
  <xdr:oneCellAnchor>
    <xdr:from>
      <xdr:col>1</xdr:col>
      <xdr:colOff>781051</xdr:colOff>
      <xdr:row>371</xdr:row>
      <xdr:rowOff>0</xdr:rowOff>
    </xdr:from>
    <xdr:ext cx="822959" cy="437950"/>
    <xdr:pic>
      <xdr:nvPicPr>
        <xdr:cNvPr id="25" name="Obrázek 24">
          <a:extLst>
            <a:ext uri="{FF2B5EF4-FFF2-40B4-BE49-F238E27FC236}">
              <a16:creationId xmlns:a16="http://schemas.microsoft.com/office/drawing/2014/main" id="{AF5B311C-0ECB-4DB1-BB3D-CEC65B098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3491" y="63607950"/>
          <a:ext cx="822959" cy="437950"/>
        </a:xfrm>
        <a:prstGeom prst="rect">
          <a:avLst/>
        </a:prstGeom>
      </xdr:spPr>
    </xdr:pic>
    <xdr:clientData/>
  </xdr:oneCellAnchor>
  <xdr:oneCellAnchor>
    <xdr:from>
      <xdr:col>1</xdr:col>
      <xdr:colOff>581185</xdr:colOff>
      <xdr:row>365</xdr:row>
      <xdr:rowOff>47466</xdr:rowOff>
    </xdr:from>
    <xdr:ext cx="1196183" cy="347431"/>
    <xdr:pic>
      <xdr:nvPicPr>
        <xdr:cNvPr id="26" name="Obrázek 25">
          <a:extLst>
            <a:ext uri="{FF2B5EF4-FFF2-40B4-BE49-F238E27FC236}">
              <a16:creationId xmlns:a16="http://schemas.microsoft.com/office/drawing/2014/main" id="{83CFD6EC-C8F2-4AD0-AD25-43E662220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636116" y="62204245"/>
          <a:ext cx="347431" cy="1196183"/>
        </a:xfrm>
        <a:prstGeom prst="rect">
          <a:avLst/>
        </a:prstGeom>
      </xdr:spPr>
    </xdr:pic>
    <xdr:clientData/>
  </xdr:oneCellAnchor>
  <xdr:oneCellAnchor>
    <xdr:from>
      <xdr:col>1</xdr:col>
      <xdr:colOff>850160</xdr:colOff>
      <xdr:row>377</xdr:row>
      <xdr:rowOff>9524</xdr:rowOff>
    </xdr:from>
    <xdr:ext cx="544865" cy="484390"/>
    <xdr:pic>
      <xdr:nvPicPr>
        <xdr:cNvPr id="27" name="Obrázek 26">
          <a:extLst>
            <a:ext uri="{FF2B5EF4-FFF2-40B4-BE49-F238E27FC236}">
              <a16:creationId xmlns:a16="http://schemas.microsoft.com/office/drawing/2014/main" id="{0FAAF35E-EEDA-49F9-85CE-71816A4EB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4020" y="64648079"/>
          <a:ext cx="544865" cy="484390"/>
        </a:xfrm>
        <a:prstGeom prst="rect">
          <a:avLst/>
        </a:prstGeom>
      </xdr:spPr>
    </xdr:pic>
    <xdr:clientData/>
  </xdr:oneCellAnchor>
  <xdr:oneCellAnchor>
    <xdr:from>
      <xdr:col>1</xdr:col>
      <xdr:colOff>389155</xdr:colOff>
      <xdr:row>275</xdr:row>
      <xdr:rowOff>152399</xdr:rowOff>
    </xdr:from>
    <xdr:ext cx="1567280" cy="839756"/>
    <xdr:pic>
      <xdr:nvPicPr>
        <xdr:cNvPr id="28" name="Obrázek 27">
          <a:extLst>
            <a:ext uri="{FF2B5EF4-FFF2-40B4-BE49-F238E27FC236}">
              <a16:creationId xmlns:a16="http://schemas.microsoft.com/office/drawing/2014/main" id="{08EF1617-0894-405B-8B04-0F99130C9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9710" y="47301149"/>
          <a:ext cx="1567280" cy="83975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33132</xdr:colOff>
      <xdr:row>2</xdr:row>
      <xdr:rowOff>18389</xdr:rowOff>
    </xdr:from>
    <xdr:ext cx="498860" cy="471610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16008D-3738-4FAD-86DA-B418A854F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908027" y="365099"/>
          <a:ext cx="498860" cy="471610"/>
        </a:xfrm>
        <a:prstGeom prst="rect">
          <a:avLst/>
        </a:prstGeom>
        <a:noFill/>
      </xdr:spPr>
    </xdr:pic>
    <xdr:clientData/>
  </xdr:oneCellAnchor>
  <xdr:oneCellAnchor>
    <xdr:from>
      <xdr:col>1</xdr:col>
      <xdr:colOff>569456</xdr:colOff>
      <xdr:row>146</xdr:row>
      <xdr:rowOff>38099</xdr:rowOff>
    </xdr:from>
    <xdr:ext cx="1146193" cy="715995"/>
    <xdr:pic>
      <xdr:nvPicPr>
        <xdr:cNvPr id="3" name="Obrázek 2">
          <a:extLst>
            <a:ext uri="{FF2B5EF4-FFF2-40B4-BE49-F238E27FC236}">
              <a16:creationId xmlns:a16="http://schemas.microsoft.com/office/drawing/2014/main" id="{284FCC27-7806-4D3C-B979-7B47DCA22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0932922">
          <a:off x="1179056" y="25069799"/>
          <a:ext cx="1146193" cy="715995"/>
        </a:xfrm>
        <a:prstGeom prst="rect">
          <a:avLst/>
        </a:prstGeom>
      </xdr:spPr>
    </xdr:pic>
    <xdr:clientData/>
  </xdr:oneCellAnchor>
  <xdr:oneCellAnchor>
    <xdr:from>
      <xdr:col>1</xdr:col>
      <xdr:colOff>627408</xdr:colOff>
      <xdr:row>87</xdr:row>
      <xdr:rowOff>170623</xdr:rowOff>
    </xdr:from>
    <xdr:ext cx="1169599" cy="847063"/>
    <xdr:pic>
      <xdr:nvPicPr>
        <xdr:cNvPr id="4" name="Picture 1">
          <a:extLst>
            <a:ext uri="{FF2B5EF4-FFF2-40B4-BE49-F238E27FC236}">
              <a16:creationId xmlns:a16="http://schemas.microsoft.com/office/drawing/2014/main" id="{1A06159E-F7BD-45E6-8DAE-DFFB6D001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21768" y="15090583"/>
          <a:ext cx="1169599" cy="8470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2</xdr:col>
      <xdr:colOff>0</xdr:colOff>
      <xdr:row>143</xdr:row>
      <xdr:rowOff>142875</xdr:rowOff>
    </xdr:from>
    <xdr:to>
      <xdr:col>2</xdr:col>
      <xdr:colOff>0</xdr:colOff>
      <xdr:row>147</xdr:row>
      <xdr:rowOff>114300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BB859C2B-CB2F-42A3-80A6-7640437F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9200" y="24658320"/>
          <a:ext cx="0" cy="659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1979546</xdr:colOff>
      <xdr:row>154</xdr:row>
      <xdr:rowOff>81101</xdr:rowOff>
    </xdr:from>
    <xdr:to>
      <xdr:col>2</xdr:col>
      <xdr:colOff>47625</xdr:colOff>
      <xdr:row>157</xdr:row>
      <xdr:rowOff>14424</xdr:rowOff>
    </xdr:to>
    <xdr:pic>
      <xdr:nvPicPr>
        <xdr:cNvPr id="6" name="Obrázek 2">
          <a:extLst>
            <a:ext uri="{FF2B5EF4-FFF2-40B4-BE49-F238E27FC236}">
              <a16:creationId xmlns:a16="http://schemas.microsoft.com/office/drawing/2014/main" id="{807301D7-4866-423F-915E-28C1E704D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7546" y="26486306"/>
          <a:ext cx="51184" cy="449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1972988</xdr:colOff>
      <xdr:row>144</xdr:row>
      <xdr:rowOff>120718</xdr:rowOff>
    </xdr:from>
    <xdr:to>
      <xdr:col>2</xdr:col>
      <xdr:colOff>103187</xdr:colOff>
      <xdr:row>147</xdr:row>
      <xdr:rowOff>111193</xdr:rowOff>
    </xdr:to>
    <xdr:pic>
      <xdr:nvPicPr>
        <xdr:cNvPr id="7" name="Obrázek 3">
          <a:extLst>
            <a:ext uri="{FF2B5EF4-FFF2-40B4-BE49-F238E27FC236}">
              <a16:creationId xmlns:a16="http://schemas.microsoft.com/office/drawing/2014/main" id="{3897269D-C6F3-45FC-935D-DEC3A77BA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0800000">
          <a:off x="1218608" y="24811423"/>
          <a:ext cx="101874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673653</xdr:colOff>
      <xdr:row>153</xdr:row>
      <xdr:rowOff>94143</xdr:rowOff>
    </xdr:from>
    <xdr:to>
      <xdr:col>5</xdr:col>
      <xdr:colOff>75234</xdr:colOff>
      <xdr:row>157</xdr:row>
      <xdr:rowOff>26226</xdr:rowOff>
    </xdr:to>
    <xdr:pic>
      <xdr:nvPicPr>
        <xdr:cNvPr id="8" name="Obrázek 4">
          <a:extLst>
            <a:ext uri="{FF2B5EF4-FFF2-40B4-BE49-F238E27FC236}">
              <a16:creationId xmlns:a16="http://schemas.microsoft.com/office/drawing/2014/main" id="{F7DC0A6D-7E15-4C50-8D18-5E58FD60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41493" y="26329803"/>
          <a:ext cx="681741" cy="610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592000</xdr:colOff>
      <xdr:row>148</xdr:row>
      <xdr:rowOff>119339</xdr:rowOff>
    </xdr:from>
    <xdr:to>
      <xdr:col>5</xdr:col>
      <xdr:colOff>36237</xdr:colOff>
      <xdr:row>152</xdr:row>
      <xdr:rowOff>14218</xdr:rowOff>
    </xdr:to>
    <xdr:pic>
      <xdr:nvPicPr>
        <xdr:cNvPr id="9" name="Obrázek 9">
          <a:extLst>
            <a:ext uri="{FF2B5EF4-FFF2-40B4-BE49-F238E27FC236}">
              <a16:creationId xmlns:a16="http://schemas.microsoft.com/office/drawing/2014/main" id="{51D39DAC-16BB-41E0-BFC8-CE9062FB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6990" y="25495844"/>
          <a:ext cx="667247" cy="582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144</xdr:row>
      <xdr:rowOff>66675</xdr:rowOff>
    </xdr:from>
    <xdr:to>
      <xdr:col>2</xdr:col>
      <xdr:colOff>0</xdr:colOff>
      <xdr:row>146</xdr:row>
      <xdr:rowOff>152400</xdr:rowOff>
    </xdr:to>
    <xdr:pic>
      <xdr:nvPicPr>
        <xdr:cNvPr id="10" name="Obrázek 14">
          <a:extLst>
            <a:ext uri="{FF2B5EF4-FFF2-40B4-BE49-F238E27FC236}">
              <a16:creationId xmlns:a16="http://schemas.microsoft.com/office/drawing/2014/main" id="{2A9374D5-1343-41DB-9A42-1943926DC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9200" y="24753570"/>
          <a:ext cx="0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148</xdr:row>
      <xdr:rowOff>114300</xdr:rowOff>
    </xdr:from>
    <xdr:to>
      <xdr:col>2</xdr:col>
      <xdr:colOff>0</xdr:colOff>
      <xdr:row>151</xdr:row>
      <xdr:rowOff>57150</xdr:rowOff>
    </xdr:to>
    <xdr:pic>
      <xdr:nvPicPr>
        <xdr:cNvPr id="11" name="Obrázek 18">
          <a:extLst>
            <a:ext uri="{FF2B5EF4-FFF2-40B4-BE49-F238E27FC236}">
              <a16:creationId xmlns:a16="http://schemas.microsoft.com/office/drawing/2014/main" id="{98DFAABA-DEDE-4D99-BC00-E3100A9C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9200" y="25488900"/>
          <a:ext cx="0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154</xdr:row>
      <xdr:rowOff>38100</xdr:rowOff>
    </xdr:from>
    <xdr:to>
      <xdr:col>2</xdr:col>
      <xdr:colOff>0</xdr:colOff>
      <xdr:row>156</xdr:row>
      <xdr:rowOff>133350</xdr:rowOff>
    </xdr:to>
    <xdr:pic>
      <xdr:nvPicPr>
        <xdr:cNvPr id="12" name="Obrázek 19">
          <a:extLst>
            <a:ext uri="{FF2B5EF4-FFF2-40B4-BE49-F238E27FC236}">
              <a16:creationId xmlns:a16="http://schemas.microsoft.com/office/drawing/2014/main" id="{74D285D1-39F4-48BC-8A2E-B0865FD9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9200" y="26441400"/>
          <a:ext cx="0" cy="43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1965602</xdr:colOff>
      <xdr:row>149</xdr:row>
      <xdr:rowOff>117820</xdr:rowOff>
    </xdr:from>
    <xdr:to>
      <xdr:col>2</xdr:col>
      <xdr:colOff>63500</xdr:colOff>
      <xdr:row>152</xdr:row>
      <xdr:rowOff>108295</xdr:rowOff>
    </xdr:to>
    <xdr:pic>
      <xdr:nvPicPr>
        <xdr:cNvPr id="13" name="Obrázek 21">
          <a:extLst>
            <a:ext uri="{FF2B5EF4-FFF2-40B4-BE49-F238E27FC236}">
              <a16:creationId xmlns:a16="http://schemas.microsoft.com/office/drawing/2014/main" id="{C5CDF8EC-B86E-4DAE-9C72-41DB38CC9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8842" y="25663870"/>
          <a:ext cx="60048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725421</xdr:colOff>
      <xdr:row>144</xdr:row>
      <xdr:rowOff>176352</xdr:rowOff>
    </xdr:from>
    <xdr:to>
      <xdr:col>3</xdr:col>
      <xdr:colOff>211559</xdr:colOff>
      <xdr:row>147</xdr:row>
      <xdr:rowOff>110504</xdr:rowOff>
    </xdr:to>
    <xdr:pic>
      <xdr:nvPicPr>
        <xdr:cNvPr id="14" name="Obrázek 16">
          <a:extLst>
            <a:ext uri="{FF2B5EF4-FFF2-40B4-BE49-F238E27FC236}">
              <a16:creationId xmlns:a16="http://schemas.microsoft.com/office/drawing/2014/main" id="{F6FAD940-277E-44CB-B3EE-8C2DB7636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30321" y="24861342"/>
          <a:ext cx="206228" cy="4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737707</xdr:colOff>
      <xdr:row>149</xdr:row>
      <xdr:rowOff>118579</xdr:rowOff>
    </xdr:from>
    <xdr:to>
      <xdr:col>3</xdr:col>
      <xdr:colOff>223845</xdr:colOff>
      <xdr:row>152</xdr:row>
      <xdr:rowOff>68953</xdr:rowOff>
    </xdr:to>
    <xdr:pic>
      <xdr:nvPicPr>
        <xdr:cNvPr id="15" name="Obrázek 16">
          <a:extLst>
            <a:ext uri="{FF2B5EF4-FFF2-40B4-BE49-F238E27FC236}">
              <a16:creationId xmlns:a16="http://schemas.microsoft.com/office/drawing/2014/main" id="{0BB4C134-9D30-49BA-94D6-4E71286D4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27367" y="25666534"/>
          <a:ext cx="223373" cy="460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726179</xdr:colOff>
      <xdr:row>154</xdr:row>
      <xdr:rowOff>18359</xdr:rowOff>
    </xdr:from>
    <xdr:to>
      <xdr:col>3</xdr:col>
      <xdr:colOff>212317</xdr:colOff>
      <xdr:row>156</xdr:row>
      <xdr:rowOff>151295</xdr:rowOff>
    </xdr:to>
    <xdr:pic>
      <xdr:nvPicPr>
        <xdr:cNvPr id="16" name="Obrázek 16">
          <a:extLst>
            <a:ext uri="{FF2B5EF4-FFF2-40B4-BE49-F238E27FC236}">
              <a16:creationId xmlns:a16="http://schemas.microsoft.com/office/drawing/2014/main" id="{5B52BCBD-E9E1-4D86-8C7F-51306B395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31079" y="26425469"/>
          <a:ext cx="206228" cy="47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809970</xdr:colOff>
      <xdr:row>98</xdr:row>
      <xdr:rowOff>53491</xdr:rowOff>
    </xdr:from>
    <xdr:ext cx="772188" cy="579052"/>
    <xdr:pic>
      <xdr:nvPicPr>
        <xdr:cNvPr id="17" name="Obrázek 16">
          <a:extLst>
            <a:ext uri="{FF2B5EF4-FFF2-40B4-BE49-F238E27FC236}">
              <a16:creationId xmlns:a16="http://schemas.microsoft.com/office/drawing/2014/main" id="{9B396A10-5E78-4785-B8A9-15965ECFFEF2}"/>
            </a:ext>
          </a:extLst>
        </xdr:cNvPr>
        <xdr:cNvPicPr/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1450" y="16859401"/>
          <a:ext cx="772188" cy="57905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726798</xdr:colOff>
      <xdr:row>106</xdr:row>
      <xdr:rowOff>179110</xdr:rowOff>
    </xdr:from>
    <xdr:ext cx="856920" cy="662195"/>
    <xdr:pic>
      <xdr:nvPicPr>
        <xdr:cNvPr id="18" name="Obrázek 17">
          <a:extLst>
            <a:ext uri="{FF2B5EF4-FFF2-40B4-BE49-F238E27FC236}">
              <a16:creationId xmlns:a16="http://schemas.microsoft.com/office/drawing/2014/main" id="{4CD1A054-6C4F-46C3-981C-AAE0FB775838}"/>
            </a:ext>
          </a:extLst>
        </xdr:cNvPr>
        <xdr:cNvPicPr/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2098" y="18341380"/>
          <a:ext cx="856920" cy="6621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529104</xdr:colOff>
      <xdr:row>9</xdr:row>
      <xdr:rowOff>37728</xdr:rowOff>
    </xdr:from>
    <xdr:ext cx="1357511" cy="840176"/>
    <xdr:pic>
      <xdr:nvPicPr>
        <xdr:cNvPr id="19" name="Obrázek 18">
          <a:extLst>
            <a:ext uri="{FF2B5EF4-FFF2-40B4-BE49-F238E27FC236}">
              <a16:creationId xmlns:a16="http://schemas.microsoft.com/office/drawing/2014/main" id="{6902352E-E301-4310-8A99-73912DB2B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0932922">
          <a:off x="1136799" y="1580778"/>
          <a:ext cx="1357511" cy="840176"/>
        </a:xfrm>
        <a:prstGeom prst="rect">
          <a:avLst/>
        </a:prstGeom>
      </xdr:spPr>
    </xdr:pic>
    <xdr:clientData/>
  </xdr:oneCellAnchor>
  <xdr:oneCellAnchor>
    <xdr:from>
      <xdr:col>1</xdr:col>
      <xdr:colOff>400050</xdr:colOff>
      <xdr:row>19</xdr:row>
      <xdr:rowOff>29421</xdr:rowOff>
    </xdr:from>
    <xdr:ext cx="1444096" cy="943359"/>
    <xdr:pic>
      <xdr:nvPicPr>
        <xdr:cNvPr id="20" name="Obrázek 19">
          <a:extLst>
            <a:ext uri="{FF2B5EF4-FFF2-40B4-BE49-F238E27FC236}">
              <a16:creationId xmlns:a16="http://schemas.microsoft.com/office/drawing/2014/main" id="{9D92F54C-33DC-439F-B950-564C7BA48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5840" y="3285066"/>
          <a:ext cx="1444096" cy="943359"/>
        </a:xfrm>
        <a:prstGeom prst="rect">
          <a:avLst/>
        </a:prstGeom>
      </xdr:spPr>
    </xdr:pic>
    <xdr:clientData/>
  </xdr:oneCellAnchor>
  <xdr:oneCellAnchor>
    <xdr:from>
      <xdr:col>1</xdr:col>
      <xdr:colOff>476250</xdr:colOff>
      <xdr:row>28</xdr:row>
      <xdr:rowOff>178733</xdr:rowOff>
    </xdr:from>
    <xdr:ext cx="1374456" cy="955972"/>
    <xdr:pic>
      <xdr:nvPicPr>
        <xdr:cNvPr id="21" name="Obrázek 20">
          <a:extLst>
            <a:ext uri="{FF2B5EF4-FFF2-40B4-BE49-F238E27FC236}">
              <a16:creationId xmlns:a16="http://schemas.microsoft.com/office/drawing/2014/main" id="{B93736CA-259B-4297-AC5B-475D420D3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2040" y="4975523"/>
          <a:ext cx="1374456" cy="955972"/>
        </a:xfrm>
        <a:prstGeom prst="rect">
          <a:avLst/>
        </a:prstGeom>
      </xdr:spPr>
    </xdr:pic>
    <xdr:clientData/>
  </xdr:oneCellAnchor>
  <xdr:oneCellAnchor>
    <xdr:from>
      <xdr:col>3</xdr:col>
      <xdr:colOff>781050</xdr:colOff>
      <xdr:row>143</xdr:row>
      <xdr:rowOff>171450</xdr:rowOff>
    </xdr:from>
    <xdr:ext cx="869341" cy="583005"/>
    <xdr:pic>
      <xdr:nvPicPr>
        <xdr:cNvPr id="22" name="Obrázek 21">
          <a:extLst>
            <a:ext uri="{FF2B5EF4-FFF2-40B4-BE49-F238E27FC236}">
              <a16:creationId xmlns:a16="http://schemas.microsoft.com/office/drawing/2014/main" id="{12A88351-20E2-4FD5-B161-3FC8E8BC5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34590" y="24684990"/>
          <a:ext cx="869341" cy="583005"/>
        </a:xfrm>
        <a:prstGeom prst="rect">
          <a:avLst/>
        </a:prstGeom>
      </xdr:spPr>
    </xdr:pic>
    <xdr:clientData/>
  </xdr:oneCellAnchor>
  <xdr:oneCellAnchor>
    <xdr:from>
      <xdr:col>1</xdr:col>
      <xdr:colOff>581025</xdr:colOff>
      <xdr:row>61</xdr:row>
      <xdr:rowOff>9525</xdr:rowOff>
    </xdr:from>
    <xdr:ext cx="1261905" cy="837706"/>
    <xdr:pic>
      <xdr:nvPicPr>
        <xdr:cNvPr id="23" name="Obrázek 22">
          <a:extLst>
            <a:ext uri="{FF2B5EF4-FFF2-40B4-BE49-F238E27FC236}">
              <a16:creationId xmlns:a16="http://schemas.microsoft.com/office/drawing/2014/main" id="{C1BDC526-D91F-4687-9361-C3395818A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2530" y="10469880"/>
          <a:ext cx="1261905" cy="837706"/>
        </a:xfrm>
        <a:prstGeom prst="rect">
          <a:avLst/>
        </a:prstGeom>
      </xdr:spPr>
    </xdr:pic>
    <xdr:clientData/>
  </xdr:oneCellAnchor>
  <xdr:oneCellAnchor>
    <xdr:from>
      <xdr:col>1</xdr:col>
      <xdr:colOff>681361</xdr:colOff>
      <xdr:row>38</xdr:row>
      <xdr:rowOff>171450</xdr:rowOff>
    </xdr:from>
    <xdr:ext cx="977298" cy="859019"/>
    <xdr:pic>
      <xdr:nvPicPr>
        <xdr:cNvPr id="24" name="Obrázek 23">
          <a:extLst>
            <a:ext uri="{FF2B5EF4-FFF2-40B4-BE49-F238E27FC236}">
              <a16:creationId xmlns:a16="http://schemas.microsoft.com/office/drawing/2014/main" id="{4BC1E994-66C4-4344-97F0-C0A22FF6C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2381" y="6682740"/>
          <a:ext cx="977298" cy="859019"/>
        </a:xfrm>
        <a:prstGeom prst="rect">
          <a:avLst/>
        </a:prstGeom>
      </xdr:spPr>
    </xdr:pic>
    <xdr:clientData/>
  </xdr:oneCellAnchor>
  <xdr:oneCellAnchor>
    <xdr:from>
      <xdr:col>1</xdr:col>
      <xdr:colOff>495300</xdr:colOff>
      <xdr:row>47</xdr:row>
      <xdr:rowOff>161925</xdr:rowOff>
    </xdr:from>
    <xdr:ext cx="1301748" cy="888997"/>
    <xdr:pic>
      <xdr:nvPicPr>
        <xdr:cNvPr id="25" name="Obrázek 146561" descr="Obsah obrázku nástroj&#10;&#10;Popis byl vytvořen automaticky">
          <a:extLst>
            <a:ext uri="{FF2B5EF4-FFF2-40B4-BE49-F238E27FC236}">
              <a16:creationId xmlns:a16="http://schemas.microsoft.com/office/drawing/2014/main" id="{65888ED6-293E-44C6-98AC-F997D19E3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1104900" y="8221980"/>
          <a:ext cx="1301748" cy="888997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1</xdr:col>
      <xdr:colOff>571500</xdr:colOff>
      <xdr:row>79</xdr:row>
      <xdr:rowOff>32677</xdr:rowOff>
    </xdr:from>
    <xdr:to>
      <xdr:col>1</xdr:col>
      <xdr:colOff>1939500</xdr:colOff>
      <xdr:row>83</xdr:row>
      <xdr:rowOff>91656</xdr:rowOff>
    </xdr:to>
    <xdr:pic>
      <xdr:nvPicPr>
        <xdr:cNvPr id="26" name="83638B5A-6E2D-4697-9BDB-BED30825067C" descr="D02DC72A-8D2F-412E-97C3-46C04B79F9BD.png">
          <a:extLst>
            <a:ext uri="{FF2B5EF4-FFF2-40B4-BE49-F238E27FC236}">
              <a16:creationId xmlns:a16="http://schemas.microsoft.com/office/drawing/2014/main" id="{2259E14A-49A3-4A9E-82DC-ADC3345D3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r:link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81100" y="13575322"/>
          <a:ext cx="34500" cy="750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514350</xdr:colOff>
      <xdr:row>69</xdr:row>
      <xdr:rowOff>171450</xdr:rowOff>
    </xdr:from>
    <xdr:ext cx="1367914" cy="882652"/>
    <xdr:pic>
      <xdr:nvPicPr>
        <xdr:cNvPr id="27" name="516CB8F8-2A2A-4FFF-9B01-C44A962135C0" descr="C01082ED-F7EF-414E-AB68-41731892B064.png">
          <a:extLst>
            <a:ext uri="{FF2B5EF4-FFF2-40B4-BE49-F238E27FC236}">
              <a16:creationId xmlns:a16="http://schemas.microsoft.com/office/drawing/2014/main" id="{6F407BAA-612D-4F60-8EFB-2BDF5BB87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1120140" y="11997690"/>
          <a:ext cx="1367914" cy="88265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304800</xdr:colOff>
      <xdr:row>117</xdr:row>
      <xdr:rowOff>57151</xdr:rowOff>
    </xdr:from>
    <xdr:ext cx="1731810" cy="797362"/>
    <xdr:pic>
      <xdr:nvPicPr>
        <xdr:cNvPr id="28" name="Obrázek 27">
          <a:extLst>
            <a:ext uri="{FF2B5EF4-FFF2-40B4-BE49-F238E27FC236}">
              <a16:creationId xmlns:a16="http://schemas.microsoft.com/office/drawing/2014/main" id="{8E3EAD64-2016-495C-8BE5-C2B9346A6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00" y="20112991"/>
          <a:ext cx="1731810" cy="797362"/>
        </a:xfrm>
        <a:prstGeom prst="rect">
          <a:avLst/>
        </a:prstGeom>
      </xdr:spPr>
    </xdr:pic>
    <xdr:clientData/>
  </xdr:oneCellAnchor>
  <xdr:oneCellAnchor>
    <xdr:from>
      <xdr:col>1</xdr:col>
      <xdr:colOff>400050</xdr:colOff>
      <xdr:row>126</xdr:row>
      <xdr:rowOff>0</xdr:rowOff>
    </xdr:from>
    <xdr:ext cx="1489429" cy="822090"/>
    <xdr:pic>
      <xdr:nvPicPr>
        <xdr:cNvPr id="29" name="Obrázek 28">
          <a:extLst>
            <a:ext uri="{FF2B5EF4-FFF2-40B4-BE49-F238E27FC236}">
              <a16:creationId xmlns:a16="http://schemas.microsoft.com/office/drawing/2014/main" id="{5A3C06F8-2112-4CA9-841C-8AF6CB64D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05840" y="21602700"/>
          <a:ext cx="1489429" cy="822090"/>
        </a:xfrm>
        <a:prstGeom prst="rect">
          <a:avLst/>
        </a:prstGeom>
      </xdr:spPr>
    </xdr:pic>
    <xdr:clientData/>
  </xdr:oneCellAnchor>
  <xdr:oneCellAnchor>
    <xdr:from>
      <xdr:col>1</xdr:col>
      <xdr:colOff>419099</xdr:colOff>
      <xdr:row>135</xdr:row>
      <xdr:rowOff>28574</xdr:rowOff>
    </xdr:from>
    <xdr:ext cx="1514991" cy="795615"/>
    <xdr:pic>
      <xdr:nvPicPr>
        <xdr:cNvPr id="30" name="Obrázek 29">
          <a:extLst>
            <a:ext uri="{FF2B5EF4-FFF2-40B4-BE49-F238E27FC236}">
              <a16:creationId xmlns:a16="http://schemas.microsoft.com/office/drawing/2014/main" id="{0BF46566-B782-4C5D-9788-D7BB745C0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28699" y="23172419"/>
          <a:ext cx="1514991" cy="79561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levelings-my.sharepoint.com/personal/jiri_clevelings_cz/Documents/Dokumenty/CLEVELINGS%20CEN&#205;KY%202022/CLEVELINGS%20CENI&#769;K%20CZK%20%20JG%20v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levelings-my.sharepoint.com/personal/jiri_clevelings_cz/Documents/Dokumenty/CLEVELINGS%20CEN&#205;KY%202022/CLEVELINGS%20CENI&#769;K%20CZK%20%20JG%20v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CLEVELINGS%20EXPORT%20PRICELIST%20EN%20EUR.xlsx" TargetMode="External"/><Relationship Id="rId1" Type="http://schemas.openxmlformats.org/officeDocument/2006/relationships/externalLinkPath" Target="/Users/tomas/Downloads/____Webov&#233;_str&#225;nky_clevelings.cz_-_napln&#283;n&#237;_cen&#237;k&#367;_ke_sta&#382;en&#237;_do_webu_-_V&#205;CEPR&#193;CE/2023_CLEVELINGS%20EXPORT%20PRICELIST%20EN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4. PŘÍRUBY"/>
      <sheetName val="05. STROJE PRO SPOJOVÁNÍ"/>
      <sheetName val="06. PP SVĚRNÉ SPOJKY"/>
      <sheetName val="07. PP SVĚRNÉ VENTILY"/>
      <sheetName val="PP PREMIUM a PP svěrné ventily"/>
      <sheetName val="Universální svěrné spojky"/>
      <sheetName val="Nářadí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Opravné pasy"/>
      <sheetName val="HELP"/>
      <sheetName val="PRIC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 "/>
      <sheetName val="01. ELEKTROTVAROVKY "/>
      <sheetName val="02. TVAROVKY NA TUPO"/>
      <sheetName val="03. HLADCE FORMOVANÉ OBLOUKY"/>
      <sheetName val="04. PŘÍRUBY"/>
      <sheetName val="05. STROJE PRO SPOJOVÁNÍ"/>
      <sheetName val="06. PP SVĚRNÉ SPOJKY"/>
      <sheetName val="07. PP SVĚRNÉ VENTILY"/>
      <sheetName val="PP PREMIUM a PP svěrné ventily"/>
      <sheetName val="Universální svěrné spojky"/>
      <sheetName val="Nářadí"/>
      <sheetName val="08. NAVRTÁVACÍ OBJÍMKY"/>
      <sheetName val="09. PLASTOVÉ ŠROUBENÍ"/>
      <sheetName val="10. PVC TLAKOVÉ TVAROVKY"/>
      <sheetName val="11. PVC TLAKOVÉ VENTILY"/>
      <sheetName val="12. PVC ZPĚTNÉ KLAPKY"/>
      <sheetName val="13. PVC LEPIDLA A ČISTIČE"/>
      <sheetName val="14. FLEXIBILNÍ HADICE"/>
      <sheetName val="15. PVC TLAKOVÉ POTRUBÍ"/>
      <sheetName val="16. PE TLAKOVÉ POTRUBÍ"/>
      <sheetName val="Opravné pasy"/>
      <sheetName val="HELP"/>
      <sheetName val="PR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UNT CARD"/>
      <sheetName val="08. CLAMP SADDLES"/>
      <sheetName val="09. PP THREAD FITTINGS"/>
      <sheetName val="13. PVC CLEANERS, CEMENTS"/>
      <sheetName val="14. PVC FLEXIBLE HOSES"/>
      <sheetName val="15. PVC-U PRESSURE PIPES"/>
      <sheetName val="16. PE PRESSURE PIPES"/>
      <sheetName val="17. SWIMMING POOL EQUIPMENT"/>
    </sheetNames>
    <sheetDataSet>
      <sheetData sheetId="0">
        <row r="13">
          <cell r="J13">
            <v>0</v>
          </cell>
        </row>
        <row r="15">
          <cell r="J1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393F8-67ED-4E13-B2A7-888976106F5C}">
  <sheetPr>
    <tabColor theme="1" tint="0.499984740745262"/>
  </sheetPr>
  <dimension ref="B2:J380"/>
  <sheetViews>
    <sheetView tabSelected="1" zoomScaleNormal="100" workbookViewId="0">
      <pane ySplit="5" topLeftCell="A6" activePane="bottomLeft" state="frozen"/>
      <selection pane="bottomLeft"/>
    </sheetView>
  </sheetViews>
  <sheetFormatPr defaultColWidth="9.109375" defaultRowHeight="14.25" customHeight="1" x14ac:dyDescent="0.3"/>
  <cols>
    <col min="1" max="1" width="2.109375" style="1" customWidth="1"/>
    <col min="2" max="2" width="35.6640625" style="6" customWidth="1"/>
    <col min="3" max="3" width="13.33203125" style="5" customWidth="1"/>
    <col min="4" max="4" width="15.6640625" style="4" customWidth="1"/>
    <col min="5" max="5" width="10.6640625" style="4" customWidth="1"/>
    <col min="6" max="6" width="14.6640625" style="3" customWidth="1"/>
    <col min="7" max="7" width="14.6640625" style="2" customWidth="1"/>
    <col min="8" max="8" width="2.109375" style="1" customWidth="1"/>
    <col min="9" max="9" width="16.33203125" style="1" bestFit="1" customWidth="1"/>
    <col min="10" max="10" width="9.44140625" style="1" bestFit="1" customWidth="1"/>
    <col min="11" max="16384" width="9.109375" style="1"/>
  </cols>
  <sheetData>
    <row r="2" spans="2:10" ht="20.85" customHeight="1" x14ac:dyDescent="0.3">
      <c r="B2" s="162" t="s">
        <v>189</v>
      </c>
      <c r="C2" s="162"/>
      <c r="D2" s="162"/>
      <c r="E2" s="162"/>
      <c r="F2" s="162"/>
      <c r="G2" s="162"/>
    </row>
    <row r="3" spans="2:10" ht="14.25" customHeight="1" x14ac:dyDescent="0.3">
      <c r="B3" s="163" t="s">
        <v>188</v>
      </c>
      <c r="C3" s="166" t="s">
        <v>187</v>
      </c>
      <c r="D3" s="169" t="s">
        <v>186</v>
      </c>
      <c r="E3" s="169" t="s">
        <v>185</v>
      </c>
      <c r="F3" s="172" t="s">
        <v>184</v>
      </c>
      <c r="G3" s="175" t="s">
        <v>183</v>
      </c>
    </row>
    <row r="4" spans="2:10" ht="14.25" customHeight="1" x14ac:dyDescent="0.3">
      <c r="B4" s="164"/>
      <c r="C4" s="167"/>
      <c r="D4" s="170"/>
      <c r="E4" s="170"/>
      <c r="F4" s="173"/>
      <c r="G4" s="176"/>
    </row>
    <row r="5" spans="2:10" ht="14.25" customHeight="1" x14ac:dyDescent="0.3">
      <c r="B5" s="165"/>
      <c r="C5" s="168"/>
      <c r="D5" s="171"/>
      <c r="E5" s="171"/>
      <c r="F5" s="174"/>
      <c r="G5" s="134">
        <v>0</v>
      </c>
    </row>
    <row r="6" spans="2:10" ht="9.9" customHeight="1" thickBot="1" x14ac:dyDescent="0.35">
      <c r="B6" s="133"/>
      <c r="C6" s="132"/>
      <c r="D6" s="131"/>
      <c r="E6" s="131"/>
      <c r="F6" s="130"/>
      <c r="G6" s="129"/>
    </row>
    <row r="7" spans="2:10" ht="14.25" customHeight="1" x14ac:dyDescent="0.3">
      <c r="B7" s="59"/>
      <c r="C7" s="103"/>
      <c r="D7" s="103"/>
      <c r="E7" s="103"/>
      <c r="F7" s="103"/>
      <c r="G7" s="128"/>
      <c r="J7" s="44"/>
    </row>
    <row r="8" spans="2:10" ht="14.25" customHeight="1" x14ac:dyDescent="0.3">
      <c r="B8" s="67"/>
      <c r="C8" s="110">
        <v>20116016</v>
      </c>
      <c r="D8" s="83" t="s">
        <v>182</v>
      </c>
      <c r="E8" s="83" t="s">
        <v>181</v>
      </c>
      <c r="F8" s="81">
        <v>2.5427122418062753</v>
      </c>
      <c r="G8" s="17">
        <f t="shared" ref="G8:G17" si="0">F8*(100-$G$5)/100</f>
        <v>2.5427122418062753</v>
      </c>
      <c r="J8" s="44"/>
    </row>
    <row r="9" spans="2:10" ht="14.25" customHeight="1" x14ac:dyDescent="0.3">
      <c r="B9" s="127" t="s">
        <v>180</v>
      </c>
      <c r="C9" s="115">
        <v>20116020</v>
      </c>
      <c r="D9" s="82" t="s">
        <v>179</v>
      </c>
      <c r="E9" s="82" t="s">
        <v>178</v>
      </c>
      <c r="F9" s="97">
        <v>2.5930629792677862</v>
      </c>
      <c r="G9" s="80">
        <f t="shared" si="0"/>
        <v>2.5930629792677862</v>
      </c>
      <c r="J9" s="44"/>
    </row>
    <row r="10" spans="2:10" ht="14.25" customHeight="1" x14ac:dyDescent="0.3">
      <c r="B10" s="52"/>
      <c r="C10" s="115">
        <v>20116025</v>
      </c>
      <c r="D10" s="82" t="s">
        <v>177</v>
      </c>
      <c r="E10" s="82" t="s">
        <v>124</v>
      </c>
      <c r="F10" s="97">
        <v>3.2224471975366669</v>
      </c>
      <c r="G10" s="80">
        <f t="shared" si="0"/>
        <v>3.2224471975366669</v>
      </c>
      <c r="J10" s="44"/>
    </row>
    <row r="11" spans="2:10" ht="14.25" customHeight="1" x14ac:dyDescent="0.3">
      <c r="B11" s="50"/>
      <c r="C11" s="115">
        <v>20116032</v>
      </c>
      <c r="D11" s="82" t="s">
        <v>175</v>
      </c>
      <c r="E11" s="82" t="s">
        <v>96</v>
      </c>
      <c r="F11" s="97">
        <v>4.1916988936707416</v>
      </c>
      <c r="G11" s="80">
        <f t="shared" si="0"/>
        <v>4.1916988936707416</v>
      </c>
      <c r="J11" s="44"/>
    </row>
    <row r="12" spans="2:10" ht="14.25" customHeight="1" x14ac:dyDescent="0.3">
      <c r="B12" s="49"/>
      <c r="C12" s="115">
        <v>20116040</v>
      </c>
      <c r="D12" s="82" t="s">
        <v>174</v>
      </c>
      <c r="E12" s="82">
        <v>72</v>
      </c>
      <c r="F12" s="97">
        <v>6.570771238727108</v>
      </c>
      <c r="G12" s="80">
        <f t="shared" si="0"/>
        <v>6.570771238727108</v>
      </c>
      <c r="J12" s="44"/>
    </row>
    <row r="13" spans="2:10" ht="14.25" customHeight="1" x14ac:dyDescent="0.3">
      <c r="B13" s="49"/>
      <c r="C13" s="115">
        <v>20116050</v>
      </c>
      <c r="D13" s="82" t="s">
        <v>173</v>
      </c>
      <c r="E13" s="82">
        <v>44</v>
      </c>
      <c r="F13" s="97">
        <v>9.2015972710910248</v>
      </c>
      <c r="G13" s="80">
        <f t="shared" si="0"/>
        <v>9.2015972710910248</v>
      </c>
      <c r="J13" s="44"/>
    </row>
    <row r="14" spans="2:10" ht="14.25" customHeight="1" x14ac:dyDescent="0.3">
      <c r="B14" s="49"/>
      <c r="C14" s="115">
        <v>20116063</v>
      </c>
      <c r="D14" s="82" t="s">
        <v>172</v>
      </c>
      <c r="E14" s="82">
        <v>30</v>
      </c>
      <c r="F14" s="97">
        <v>12.44921983735845</v>
      </c>
      <c r="G14" s="80">
        <f t="shared" si="0"/>
        <v>12.44921983735845</v>
      </c>
      <c r="J14" s="44"/>
    </row>
    <row r="15" spans="2:10" ht="14.25" customHeight="1" x14ac:dyDescent="0.3">
      <c r="B15" s="49"/>
      <c r="C15" s="115">
        <v>20116075</v>
      </c>
      <c r="D15" s="82" t="s">
        <v>171</v>
      </c>
      <c r="E15" s="82">
        <v>16</v>
      </c>
      <c r="F15" s="97">
        <v>25.993568214504741</v>
      </c>
      <c r="G15" s="80">
        <f t="shared" si="0"/>
        <v>25.993568214504741</v>
      </c>
      <c r="J15" s="44"/>
    </row>
    <row r="16" spans="2:10" ht="14.25" customHeight="1" x14ac:dyDescent="0.3">
      <c r="B16" s="49"/>
      <c r="C16" s="115">
        <v>20116090</v>
      </c>
      <c r="D16" s="82" t="s">
        <v>170</v>
      </c>
      <c r="E16" s="82">
        <v>10</v>
      </c>
      <c r="F16" s="97">
        <v>39.462390485458783</v>
      </c>
      <c r="G16" s="80">
        <f t="shared" si="0"/>
        <v>39.462390485458783</v>
      </c>
      <c r="J16" s="44"/>
    </row>
    <row r="17" spans="2:10" ht="14.25" customHeight="1" x14ac:dyDescent="0.3">
      <c r="B17" s="49"/>
      <c r="C17" s="115">
        <v>20116110</v>
      </c>
      <c r="D17" s="82" t="s">
        <v>169</v>
      </c>
      <c r="E17" s="82">
        <v>5</v>
      </c>
      <c r="F17" s="97">
        <v>73.776418065478126</v>
      </c>
      <c r="G17" s="80">
        <f t="shared" si="0"/>
        <v>73.776418065478126</v>
      </c>
      <c r="J17" s="44"/>
    </row>
    <row r="18" spans="2:10" ht="14.25" customHeight="1" thickBot="1" x14ac:dyDescent="0.35">
      <c r="B18" s="64"/>
      <c r="C18" s="96"/>
      <c r="D18" s="41"/>
      <c r="E18" s="41"/>
      <c r="F18" s="40"/>
      <c r="G18" s="39"/>
      <c r="J18" s="44"/>
    </row>
    <row r="19" spans="2:10" ht="9.9" customHeight="1" thickBot="1" x14ac:dyDescent="0.35">
      <c r="B19" s="62"/>
      <c r="C19" s="109"/>
      <c r="F19" s="60"/>
      <c r="G19" s="38"/>
      <c r="J19" s="44"/>
    </row>
    <row r="20" spans="2:10" ht="14.25" customHeight="1" x14ac:dyDescent="0.3">
      <c r="B20" s="126"/>
      <c r="C20" s="125"/>
      <c r="D20" s="124"/>
      <c r="E20" s="124"/>
      <c r="F20" s="123"/>
      <c r="G20" s="122"/>
    </row>
    <row r="21" spans="2:10" ht="14.25" customHeight="1" x14ac:dyDescent="0.3">
      <c r="B21" s="121"/>
      <c r="C21" s="107">
        <v>22516025</v>
      </c>
      <c r="D21" s="83" t="s">
        <v>177</v>
      </c>
      <c r="E21" s="83">
        <v>160</v>
      </c>
      <c r="F21" s="81">
        <v>4.3919199999999998</v>
      </c>
      <c r="G21" s="17">
        <f t="shared" ref="G21:G28" si="1">F21*(100-$G$5)/100</f>
        <v>4.3919199999999998</v>
      </c>
    </row>
    <row r="22" spans="2:10" ht="14.25" customHeight="1" x14ac:dyDescent="0.3">
      <c r="B22" s="52" t="s">
        <v>176</v>
      </c>
      <c r="C22" s="112">
        <v>22516032</v>
      </c>
      <c r="D22" s="82" t="s">
        <v>175</v>
      </c>
      <c r="E22" s="82">
        <v>100</v>
      </c>
      <c r="F22" s="97">
        <v>8.4747000000000003</v>
      </c>
      <c r="G22" s="80">
        <f t="shared" si="1"/>
        <v>8.4747000000000003</v>
      </c>
    </row>
    <row r="23" spans="2:10" ht="14.25" customHeight="1" x14ac:dyDescent="0.3">
      <c r="B23" s="52"/>
      <c r="C23" s="112">
        <v>22516040</v>
      </c>
      <c r="D23" s="82" t="s">
        <v>174</v>
      </c>
      <c r="E23" s="82">
        <v>60</v>
      </c>
      <c r="F23" s="97">
        <v>13.0585</v>
      </c>
      <c r="G23" s="80">
        <f t="shared" si="1"/>
        <v>13.058500000000002</v>
      </c>
    </row>
    <row r="24" spans="2:10" ht="14.25" customHeight="1" x14ac:dyDescent="0.3">
      <c r="B24" s="120"/>
      <c r="C24" s="107">
        <v>22516050</v>
      </c>
      <c r="D24" s="83" t="s">
        <v>173</v>
      </c>
      <c r="E24" s="83">
        <v>35</v>
      </c>
      <c r="F24" s="81">
        <v>17.322500000000002</v>
      </c>
      <c r="G24" s="17">
        <f t="shared" si="1"/>
        <v>17.322500000000002</v>
      </c>
      <c r="J24" s="44"/>
    </row>
    <row r="25" spans="2:10" ht="14.25" customHeight="1" x14ac:dyDescent="0.3">
      <c r="B25" s="120"/>
      <c r="C25" s="115">
        <v>22516063</v>
      </c>
      <c r="D25" s="82" t="s">
        <v>172</v>
      </c>
      <c r="E25" s="82">
        <v>20</v>
      </c>
      <c r="F25" s="97">
        <v>23.601240000000001</v>
      </c>
      <c r="G25" s="80">
        <f t="shared" si="1"/>
        <v>23.601240000000004</v>
      </c>
      <c r="J25" s="44"/>
    </row>
    <row r="26" spans="2:10" ht="14.25" customHeight="1" x14ac:dyDescent="0.3">
      <c r="B26" s="118"/>
      <c r="C26" s="115">
        <v>22516075</v>
      </c>
      <c r="D26" s="82" t="s">
        <v>171</v>
      </c>
      <c r="E26" s="82">
        <v>16</v>
      </c>
      <c r="F26" s="97">
        <v>46.712119999999999</v>
      </c>
      <c r="G26" s="80">
        <f t="shared" si="1"/>
        <v>46.712119999999999</v>
      </c>
      <c r="J26" s="44"/>
    </row>
    <row r="27" spans="2:10" ht="14.25" customHeight="1" x14ac:dyDescent="0.3">
      <c r="B27" s="67"/>
      <c r="C27" s="110">
        <v>22516090</v>
      </c>
      <c r="D27" s="83" t="s">
        <v>170</v>
      </c>
      <c r="E27" s="83">
        <v>10</v>
      </c>
      <c r="F27" s="81">
        <v>64.471680000000006</v>
      </c>
      <c r="G27" s="17">
        <f t="shared" si="1"/>
        <v>64.471680000000006</v>
      </c>
      <c r="J27" s="44"/>
    </row>
    <row r="28" spans="2:10" ht="14.25" customHeight="1" x14ac:dyDescent="0.3">
      <c r="B28" s="51"/>
      <c r="C28" s="115">
        <v>22516110</v>
      </c>
      <c r="D28" s="82" t="s">
        <v>169</v>
      </c>
      <c r="E28" s="82">
        <v>5</v>
      </c>
      <c r="F28" s="97">
        <v>123.29356000000001</v>
      </c>
      <c r="G28" s="80">
        <f t="shared" si="1"/>
        <v>123.29356000000001</v>
      </c>
      <c r="J28" s="44"/>
    </row>
    <row r="29" spans="2:10" ht="14.25" customHeight="1" thickBot="1" x14ac:dyDescent="0.35">
      <c r="B29" s="64"/>
      <c r="C29" s="96"/>
      <c r="D29" s="96"/>
      <c r="E29" s="96"/>
      <c r="F29" s="104"/>
      <c r="G29" s="39"/>
      <c r="J29" s="44"/>
    </row>
    <row r="30" spans="2:10" ht="9.9" customHeight="1" thickBot="1" x14ac:dyDescent="0.35">
      <c r="B30" s="62"/>
      <c r="C30" s="109"/>
      <c r="D30" s="109"/>
      <c r="E30" s="109"/>
      <c r="F30" s="38"/>
      <c r="G30" s="38"/>
      <c r="J30" s="44"/>
    </row>
    <row r="31" spans="2:10" ht="14.25" customHeight="1" x14ac:dyDescent="0.3">
      <c r="B31" s="59"/>
      <c r="C31" s="92"/>
      <c r="D31" s="57"/>
      <c r="E31" s="57"/>
      <c r="F31" s="56"/>
      <c r="G31" s="90"/>
      <c r="H31" s="2"/>
      <c r="J31" s="44"/>
    </row>
    <row r="32" spans="2:10" ht="14.25" customHeight="1" x14ac:dyDescent="0.3">
      <c r="B32" s="67"/>
      <c r="C32" s="107">
        <v>2071602016</v>
      </c>
      <c r="D32" s="83" t="s">
        <v>101</v>
      </c>
      <c r="E32" s="83" t="s">
        <v>133</v>
      </c>
      <c r="F32" s="81">
        <v>2.9455181414983587</v>
      </c>
      <c r="G32" s="17">
        <f t="shared" ref="G32:G48" si="2">F32*(100-$G$5)/100</f>
        <v>2.9455181414983587</v>
      </c>
      <c r="J32" s="44"/>
    </row>
    <row r="33" spans="2:10" ht="14.25" customHeight="1" x14ac:dyDescent="0.3">
      <c r="B33" s="52" t="s">
        <v>168</v>
      </c>
      <c r="C33" s="112">
        <v>2071602516</v>
      </c>
      <c r="D33" s="82" t="s">
        <v>99</v>
      </c>
      <c r="E33" s="82" t="s">
        <v>132</v>
      </c>
      <c r="F33" s="97">
        <v>3.0713949851521347</v>
      </c>
      <c r="G33" s="119">
        <f t="shared" si="2"/>
        <v>3.0713949851521347</v>
      </c>
      <c r="J33" s="44"/>
    </row>
    <row r="34" spans="2:10" ht="14.25" customHeight="1" x14ac:dyDescent="0.3">
      <c r="B34" s="52"/>
      <c r="C34" s="112">
        <v>2071602520</v>
      </c>
      <c r="D34" s="82" t="s">
        <v>97</v>
      </c>
      <c r="E34" s="82" t="s">
        <v>167</v>
      </c>
      <c r="F34" s="97">
        <v>3.0713949851521347</v>
      </c>
      <c r="G34" s="80">
        <f t="shared" si="2"/>
        <v>3.0713949851521347</v>
      </c>
      <c r="J34" s="44"/>
    </row>
    <row r="35" spans="2:10" ht="14.25" customHeight="1" x14ac:dyDescent="0.3">
      <c r="B35" s="50"/>
      <c r="C35" s="112">
        <v>2071603220</v>
      </c>
      <c r="D35" s="82" t="s">
        <v>166</v>
      </c>
      <c r="E35" s="82" t="s">
        <v>128</v>
      </c>
      <c r="F35" s="97">
        <v>3.9021821532670566</v>
      </c>
      <c r="G35" s="80">
        <f t="shared" si="2"/>
        <v>3.9021821532670566</v>
      </c>
      <c r="J35" s="44"/>
    </row>
    <row r="36" spans="2:10" ht="14.25" customHeight="1" x14ac:dyDescent="0.3">
      <c r="B36" s="49"/>
      <c r="C36" s="112">
        <v>2071603225</v>
      </c>
      <c r="D36" s="82" t="s">
        <v>95</v>
      </c>
      <c r="E36" s="82" t="s">
        <v>37</v>
      </c>
      <c r="F36" s="97">
        <v>4.0028836281900766</v>
      </c>
      <c r="G36" s="80">
        <f t="shared" si="2"/>
        <v>4.0028836281900766</v>
      </c>
      <c r="J36" s="44"/>
    </row>
    <row r="37" spans="2:10" ht="14.25" customHeight="1" x14ac:dyDescent="0.3">
      <c r="B37" s="49"/>
      <c r="C37" s="112">
        <v>2071604025</v>
      </c>
      <c r="D37" s="82" t="s">
        <v>165</v>
      </c>
      <c r="E37" s="82">
        <v>100</v>
      </c>
      <c r="F37" s="97">
        <v>5.677045648785298</v>
      </c>
      <c r="G37" s="80">
        <f t="shared" si="2"/>
        <v>5.677045648785298</v>
      </c>
      <c r="J37" s="44"/>
    </row>
    <row r="38" spans="2:10" ht="14.25" customHeight="1" x14ac:dyDescent="0.3">
      <c r="B38" s="49"/>
      <c r="C38" s="112">
        <v>2071604032</v>
      </c>
      <c r="D38" s="82" t="s">
        <v>94</v>
      </c>
      <c r="E38" s="82">
        <v>85</v>
      </c>
      <c r="F38" s="97">
        <v>5.7777471237083198</v>
      </c>
      <c r="G38" s="80">
        <f t="shared" si="2"/>
        <v>5.7777471237083198</v>
      </c>
      <c r="J38" s="44"/>
    </row>
    <row r="39" spans="2:10" ht="14.25" customHeight="1" x14ac:dyDescent="0.3">
      <c r="B39" s="49"/>
      <c r="C39" s="112">
        <v>2071605032</v>
      </c>
      <c r="D39" s="82" t="s">
        <v>164</v>
      </c>
      <c r="E39" s="82">
        <v>60</v>
      </c>
      <c r="F39" s="97">
        <v>8.3456347342453494</v>
      </c>
      <c r="G39" s="80">
        <f t="shared" si="2"/>
        <v>8.3456347342453494</v>
      </c>
      <c r="J39" s="44"/>
    </row>
    <row r="40" spans="2:10" ht="14.25" customHeight="1" x14ac:dyDescent="0.3">
      <c r="B40" s="49"/>
      <c r="C40" s="112">
        <v>2071605040</v>
      </c>
      <c r="D40" s="82" t="s">
        <v>93</v>
      </c>
      <c r="E40" s="82">
        <v>60</v>
      </c>
      <c r="F40" s="97">
        <v>8.4463362091683685</v>
      </c>
      <c r="G40" s="80">
        <f t="shared" si="2"/>
        <v>8.4463362091683685</v>
      </c>
      <c r="J40" s="44"/>
    </row>
    <row r="41" spans="2:10" ht="14.25" customHeight="1" x14ac:dyDescent="0.3">
      <c r="B41" s="49"/>
      <c r="C41" s="112">
        <v>2071606332</v>
      </c>
      <c r="D41" s="82" t="s">
        <v>91</v>
      </c>
      <c r="E41" s="82">
        <v>30</v>
      </c>
      <c r="F41" s="97">
        <v>10.26</v>
      </c>
      <c r="G41" s="80">
        <f t="shared" si="2"/>
        <v>10.26</v>
      </c>
      <c r="J41" s="44"/>
    </row>
    <row r="42" spans="2:10" ht="14.25" customHeight="1" x14ac:dyDescent="0.3">
      <c r="B42" s="49"/>
      <c r="C42" s="112">
        <v>2071606340</v>
      </c>
      <c r="D42" s="82" t="s">
        <v>90</v>
      </c>
      <c r="E42" s="82">
        <v>40</v>
      </c>
      <c r="F42" s="97">
        <v>10.258962757782747</v>
      </c>
      <c r="G42" s="80">
        <f t="shared" si="2"/>
        <v>10.258962757782747</v>
      </c>
      <c r="J42" s="44"/>
    </row>
    <row r="43" spans="2:10" ht="14.25" customHeight="1" x14ac:dyDescent="0.3">
      <c r="B43" s="49"/>
      <c r="C43" s="112">
        <v>2071606350</v>
      </c>
      <c r="D43" s="82" t="s">
        <v>89</v>
      </c>
      <c r="E43" s="82">
        <v>30</v>
      </c>
      <c r="F43" s="97">
        <v>10.372251917071145</v>
      </c>
      <c r="G43" s="80">
        <f t="shared" si="2"/>
        <v>10.372251917071145</v>
      </c>
      <c r="J43" s="44"/>
    </row>
    <row r="44" spans="2:10" ht="14.25" customHeight="1" x14ac:dyDescent="0.3">
      <c r="B44" s="49"/>
      <c r="C44" s="112">
        <v>2071607563</v>
      </c>
      <c r="D44" s="82" t="s">
        <v>88</v>
      </c>
      <c r="E44" s="82">
        <v>18</v>
      </c>
      <c r="F44" s="97">
        <v>25.980980530139369</v>
      </c>
      <c r="G44" s="80">
        <f t="shared" si="2"/>
        <v>25.980980530139369</v>
      </c>
      <c r="J44" s="44"/>
    </row>
    <row r="45" spans="2:10" ht="14.25" customHeight="1" x14ac:dyDescent="0.3">
      <c r="B45" s="49"/>
      <c r="C45" s="112">
        <v>2071609063</v>
      </c>
      <c r="D45" s="82" t="s">
        <v>163</v>
      </c>
      <c r="E45" s="82">
        <v>12</v>
      </c>
      <c r="F45" s="97">
        <v>39.46</v>
      </c>
      <c r="G45" s="80">
        <f t="shared" si="2"/>
        <v>39.46</v>
      </c>
      <c r="J45" s="44"/>
    </row>
    <row r="46" spans="2:10" ht="14.25" customHeight="1" x14ac:dyDescent="0.3">
      <c r="B46" s="49"/>
      <c r="C46" s="112">
        <v>2071609075</v>
      </c>
      <c r="D46" s="82" t="s">
        <v>87</v>
      </c>
      <c r="E46" s="82">
        <v>12</v>
      </c>
      <c r="F46" s="97">
        <v>39.462390485458783</v>
      </c>
      <c r="G46" s="80">
        <f t="shared" si="2"/>
        <v>39.462390485458783</v>
      </c>
      <c r="J46" s="44"/>
    </row>
    <row r="47" spans="2:10" ht="14.25" customHeight="1" x14ac:dyDescent="0.3">
      <c r="B47" s="49"/>
      <c r="C47" s="112">
        <v>2071611075</v>
      </c>
      <c r="D47" s="82" t="s">
        <v>162</v>
      </c>
      <c r="E47" s="82">
        <v>8</v>
      </c>
      <c r="F47" s="97">
        <v>75.84</v>
      </c>
      <c r="G47" s="80">
        <f t="shared" si="2"/>
        <v>75.84</v>
      </c>
      <c r="J47" s="44"/>
    </row>
    <row r="48" spans="2:10" ht="14.25" customHeight="1" x14ac:dyDescent="0.3">
      <c r="B48" s="49"/>
      <c r="C48" s="112">
        <v>2071611090</v>
      </c>
      <c r="D48" s="82" t="s">
        <v>86</v>
      </c>
      <c r="E48" s="82">
        <v>8</v>
      </c>
      <c r="F48" s="97">
        <v>75.840798301400056</v>
      </c>
      <c r="G48" s="80">
        <f t="shared" si="2"/>
        <v>75.840798301400056</v>
      </c>
      <c r="J48" s="44"/>
    </row>
    <row r="49" spans="2:10" ht="14.25" customHeight="1" thickBot="1" x14ac:dyDescent="0.35">
      <c r="B49" s="64"/>
      <c r="C49" s="96"/>
      <c r="D49" s="41"/>
      <c r="E49" s="41"/>
      <c r="F49" s="40"/>
      <c r="G49" s="39"/>
      <c r="J49" s="44"/>
    </row>
    <row r="50" spans="2:10" ht="9.9" customHeight="1" thickBot="1" x14ac:dyDescent="0.35">
      <c r="B50" s="62"/>
      <c r="C50" s="109"/>
      <c r="F50" s="60"/>
      <c r="G50" s="38"/>
      <c r="J50" s="44"/>
    </row>
    <row r="51" spans="2:10" ht="14.25" customHeight="1" x14ac:dyDescent="0.3">
      <c r="B51" s="59"/>
      <c r="C51" s="103"/>
      <c r="D51" s="57"/>
      <c r="E51" s="57"/>
      <c r="F51" s="56"/>
      <c r="G51" s="55"/>
      <c r="J51" s="44"/>
    </row>
    <row r="52" spans="2:10" ht="14.25" customHeight="1" x14ac:dyDescent="0.3">
      <c r="B52" s="52" t="s">
        <v>159</v>
      </c>
      <c r="C52" s="107">
        <v>21116015</v>
      </c>
      <c r="D52" s="83" t="s">
        <v>160</v>
      </c>
      <c r="E52" s="83" t="s">
        <v>158</v>
      </c>
      <c r="F52" s="81">
        <v>2.1</v>
      </c>
      <c r="G52" s="17">
        <f t="shared" ref="G52:G82" si="3">F52*(100-$G$5)/100</f>
        <v>2.1</v>
      </c>
      <c r="J52" s="44"/>
    </row>
    <row r="53" spans="2:10" ht="14.25" customHeight="1" x14ac:dyDescent="0.3">
      <c r="B53" s="52" t="s">
        <v>125</v>
      </c>
      <c r="C53" s="107">
        <v>21116016</v>
      </c>
      <c r="D53" s="83" t="s">
        <v>83</v>
      </c>
      <c r="E53" s="83" t="s">
        <v>158</v>
      </c>
      <c r="F53" s="81">
        <v>2.1021432890180596</v>
      </c>
      <c r="G53" s="17">
        <f t="shared" si="3"/>
        <v>2.1021432890180596</v>
      </c>
      <c r="J53" s="44"/>
    </row>
    <row r="54" spans="2:10" ht="14.25" customHeight="1" x14ac:dyDescent="0.3">
      <c r="B54" s="52"/>
      <c r="C54" s="112">
        <v>21116017</v>
      </c>
      <c r="D54" s="82" t="s">
        <v>121</v>
      </c>
      <c r="E54" s="82" t="s">
        <v>158</v>
      </c>
      <c r="F54" s="97">
        <v>2.1021432890180596</v>
      </c>
      <c r="G54" s="80">
        <f t="shared" si="3"/>
        <v>2.1021432890180596</v>
      </c>
      <c r="J54" s="44"/>
    </row>
    <row r="55" spans="2:10" ht="14.25" customHeight="1" x14ac:dyDescent="0.3">
      <c r="B55" s="52"/>
      <c r="C55" s="112">
        <v>21116019</v>
      </c>
      <c r="D55" s="82" t="s">
        <v>161</v>
      </c>
      <c r="E55" s="82" t="s">
        <v>157</v>
      </c>
      <c r="F55" s="97">
        <v>2.1800000000000002</v>
      </c>
      <c r="G55" s="80">
        <f t="shared" si="3"/>
        <v>2.1800000000000002</v>
      </c>
      <c r="J55" s="44"/>
    </row>
    <row r="56" spans="2:10" ht="14.25" customHeight="1" x14ac:dyDescent="0.3">
      <c r="B56" s="52"/>
      <c r="C56" s="112">
        <v>21116020</v>
      </c>
      <c r="D56" s="82" t="s">
        <v>81</v>
      </c>
      <c r="E56" s="82" t="s">
        <v>157</v>
      </c>
      <c r="F56" s="97">
        <v>2.1776693952103248</v>
      </c>
      <c r="G56" s="80">
        <f t="shared" si="3"/>
        <v>2.1776693952103248</v>
      </c>
      <c r="J56" s="44"/>
    </row>
    <row r="57" spans="2:10" ht="14.25" customHeight="1" x14ac:dyDescent="0.3">
      <c r="B57" s="50"/>
      <c r="C57" s="112">
        <v>21116022</v>
      </c>
      <c r="D57" s="82" t="s">
        <v>118</v>
      </c>
      <c r="E57" s="82" t="s">
        <v>157</v>
      </c>
      <c r="F57" s="97">
        <v>2.1776693952103248</v>
      </c>
      <c r="G57" s="80">
        <f t="shared" si="3"/>
        <v>2.1776693952103248</v>
      </c>
      <c r="J57" s="44"/>
    </row>
    <row r="58" spans="2:10" ht="14.25" customHeight="1" x14ac:dyDescent="0.3">
      <c r="B58" s="49"/>
      <c r="C58" s="112">
        <v>21116024</v>
      </c>
      <c r="D58" s="82" t="s">
        <v>77</v>
      </c>
      <c r="E58" s="82" t="s">
        <v>133</v>
      </c>
      <c r="F58" s="97">
        <v>2.6056506636331638</v>
      </c>
      <c r="G58" s="80">
        <f t="shared" si="3"/>
        <v>2.6056506636331638</v>
      </c>
      <c r="J58" s="44"/>
    </row>
    <row r="59" spans="2:10" ht="14.25" customHeight="1" x14ac:dyDescent="0.3">
      <c r="B59" s="49"/>
      <c r="C59" s="112">
        <v>21116025</v>
      </c>
      <c r="D59" s="82" t="s">
        <v>79</v>
      </c>
      <c r="E59" s="82" t="s">
        <v>133</v>
      </c>
      <c r="F59" s="97">
        <v>2.6056506636331638</v>
      </c>
      <c r="G59" s="80">
        <f t="shared" si="3"/>
        <v>2.6056506636331638</v>
      </c>
      <c r="J59" s="44"/>
    </row>
    <row r="60" spans="2:10" ht="14.25" customHeight="1" x14ac:dyDescent="0.3">
      <c r="B60" s="49"/>
      <c r="C60" s="112">
        <v>21116027</v>
      </c>
      <c r="D60" s="82" t="s">
        <v>114</v>
      </c>
      <c r="E60" s="82" t="s">
        <v>120</v>
      </c>
      <c r="F60" s="97">
        <v>2.7692905603830722</v>
      </c>
      <c r="G60" s="80">
        <f t="shared" si="3"/>
        <v>2.7692905603830722</v>
      </c>
      <c r="J60" s="44"/>
    </row>
    <row r="61" spans="2:10" ht="14.25" customHeight="1" x14ac:dyDescent="0.3">
      <c r="B61" s="49"/>
      <c r="C61" s="112">
        <v>21116030</v>
      </c>
      <c r="D61" s="82" t="s">
        <v>76</v>
      </c>
      <c r="E61" s="82" t="s">
        <v>140</v>
      </c>
      <c r="F61" s="97">
        <v>3.31</v>
      </c>
      <c r="G61" s="80">
        <f t="shared" si="3"/>
        <v>3.31</v>
      </c>
      <c r="J61" s="44"/>
    </row>
    <row r="62" spans="2:10" ht="14.25" customHeight="1" x14ac:dyDescent="0.3">
      <c r="B62" s="49"/>
      <c r="C62" s="112">
        <v>21116031</v>
      </c>
      <c r="D62" s="82" t="s">
        <v>74</v>
      </c>
      <c r="E62" s="82" t="s">
        <v>140</v>
      </c>
      <c r="F62" s="97">
        <v>3.3105609880943092</v>
      </c>
      <c r="G62" s="80">
        <f t="shared" si="3"/>
        <v>3.3105609880943092</v>
      </c>
      <c r="J62" s="44"/>
    </row>
    <row r="63" spans="2:10" ht="14.25" customHeight="1" x14ac:dyDescent="0.3">
      <c r="B63" s="49"/>
      <c r="C63" s="112">
        <v>21116032</v>
      </c>
      <c r="D63" s="82" t="s">
        <v>113</v>
      </c>
      <c r="E63" s="82" t="s">
        <v>140</v>
      </c>
      <c r="F63" s="97">
        <v>3.3105609880943092</v>
      </c>
      <c r="G63" s="80">
        <f t="shared" si="3"/>
        <v>3.3105609880943092</v>
      </c>
      <c r="J63" s="44"/>
    </row>
    <row r="64" spans="2:10" ht="14.25" customHeight="1" x14ac:dyDescent="0.3">
      <c r="B64" s="49"/>
      <c r="C64" s="112">
        <v>21116033</v>
      </c>
      <c r="D64" s="82" t="s">
        <v>156</v>
      </c>
      <c r="E64" s="82" t="s">
        <v>37</v>
      </c>
      <c r="F64" s="97">
        <v>3.3105609880943092</v>
      </c>
      <c r="G64" s="80">
        <f t="shared" si="3"/>
        <v>3.3105609880943092</v>
      </c>
      <c r="J64" s="44"/>
    </row>
    <row r="65" spans="2:10" ht="14.25" customHeight="1" x14ac:dyDescent="0.3">
      <c r="B65" s="49"/>
      <c r="C65" s="112">
        <v>21116034</v>
      </c>
      <c r="D65" s="82" t="s">
        <v>155</v>
      </c>
      <c r="E65" s="82" t="s">
        <v>37</v>
      </c>
      <c r="F65" s="97">
        <v>3.31</v>
      </c>
      <c r="G65" s="80">
        <f t="shared" si="3"/>
        <v>3.31</v>
      </c>
      <c r="J65" s="44"/>
    </row>
    <row r="66" spans="2:10" ht="14.25" customHeight="1" x14ac:dyDescent="0.3">
      <c r="B66" s="49"/>
      <c r="C66" s="112">
        <v>21116039</v>
      </c>
      <c r="D66" s="82" t="s">
        <v>112</v>
      </c>
      <c r="E66" s="82">
        <v>100</v>
      </c>
      <c r="F66" s="97">
        <v>4.7329693213819777</v>
      </c>
      <c r="G66" s="80">
        <f t="shared" si="3"/>
        <v>4.7329693213819777</v>
      </c>
      <c r="J66" s="44"/>
    </row>
    <row r="67" spans="2:10" ht="14.25" customHeight="1" x14ac:dyDescent="0.3">
      <c r="B67" s="49"/>
      <c r="C67" s="112">
        <v>21116040</v>
      </c>
      <c r="D67" s="82" t="s">
        <v>111</v>
      </c>
      <c r="E67" s="82">
        <v>100</v>
      </c>
      <c r="F67" s="97">
        <v>4.7329693213819777</v>
      </c>
      <c r="G67" s="80">
        <f t="shared" si="3"/>
        <v>4.7329693213819777</v>
      </c>
      <c r="J67" s="44"/>
    </row>
    <row r="68" spans="2:10" ht="14.25" customHeight="1" x14ac:dyDescent="0.3">
      <c r="B68" s="49"/>
      <c r="C68" s="112">
        <v>21116041</v>
      </c>
      <c r="D68" s="82" t="s">
        <v>110</v>
      </c>
      <c r="E68" s="82">
        <v>100</v>
      </c>
      <c r="F68" s="97">
        <v>4.7329693213819777</v>
      </c>
      <c r="G68" s="80">
        <f t="shared" si="3"/>
        <v>4.7329693213819777</v>
      </c>
      <c r="J68" s="44"/>
    </row>
    <row r="69" spans="2:10" ht="14.25" customHeight="1" x14ac:dyDescent="0.3">
      <c r="B69" s="49"/>
      <c r="C69" s="112">
        <v>21116051</v>
      </c>
      <c r="D69" s="82" t="s">
        <v>152</v>
      </c>
      <c r="E69" s="82">
        <v>65</v>
      </c>
      <c r="F69" s="97">
        <v>4.7300000000000004</v>
      </c>
      <c r="G69" s="80">
        <f t="shared" si="3"/>
        <v>4.7300000000000004</v>
      </c>
      <c r="J69" s="44"/>
    </row>
    <row r="70" spans="2:10" ht="14.25" customHeight="1" x14ac:dyDescent="0.3">
      <c r="B70" s="49"/>
      <c r="C70" s="112">
        <v>21116050</v>
      </c>
      <c r="D70" s="82" t="s">
        <v>109</v>
      </c>
      <c r="E70" s="82">
        <v>65</v>
      </c>
      <c r="F70" s="97">
        <v>6.6337096605539969</v>
      </c>
      <c r="G70" s="80">
        <f t="shared" si="3"/>
        <v>6.6337096605539969</v>
      </c>
      <c r="J70" s="44"/>
    </row>
    <row r="71" spans="2:10" ht="14.25" customHeight="1" x14ac:dyDescent="0.3">
      <c r="B71" s="49"/>
      <c r="C71" s="112">
        <v>21116052</v>
      </c>
      <c r="D71" s="82" t="s">
        <v>108</v>
      </c>
      <c r="E71" s="82">
        <v>65</v>
      </c>
      <c r="F71" s="97">
        <v>6.63</v>
      </c>
      <c r="G71" s="80">
        <f t="shared" si="3"/>
        <v>6.63</v>
      </c>
      <c r="J71" s="44"/>
    </row>
    <row r="72" spans="2:10" ht="14.25" customHeight="1" x14ac:dyDescent="0.3">
      <c r="B72" s="49"/>
      <c r="C72" s="112">
        <v>21116062</v>
      </c>
      <c r="D72" s="82" t="s">
        <v>151</v>
      </c>
      <c r="E72" s="82">
        <v>45</v>
      </c>
      <c r="F72" s="97">
        <v>9.0500000000000007</v>
      </c>
      <c r="G72" s="80">
        <f t="shared" si="3"/>
        <v>9.0500000000000007</v>
      </c>
      <c r="J72" s="44"/>
    </row>
    <row r="73" spans="2:10" ht="14.25" customHeight="1" x14ac:dyDescent="0.3">
      <c r="B73" s="49"/>
      <c r="C73" s="112">
        <v>21116063</v>
      </c>
      <c r="D73" s="82" t="s">
        <v>107</v>
      </c>
      <c r="E73" s="82">
        <v>45</v>
      </c>
      <c r="F73" s="97">
        <v>9.0505450587064953</v>
      </c>
      <c r="G73" s="80">
        <f t="shared" si="3"/>
        <v>9.0505450587064953</v>
      </c>
      <c r="J73" s="44"/>
    </row>
    <row r="74" spans="2:10" ht="14.25" customHeight="1" x14ac:dyDescent="0.3">
      <c r="B74" s="49"/>
      <c r="C74" s="112">
        <v>21116064</v>
      </c>
      <c r="D74" s="82" t="s">
        <v>123</v>
      </c>
      <c r="E74" s="82">
        <v>40</v>
      </c>
      <c r="F74" s="97">
        <v>9.0500000000000007</v>
      </c>
      <c r="G74" s="80">
        <f t="shared" si="3"/>
        <v>9.0500000000000007</v>
      </c>
      <c r="J74" s="44"/>
    </row>
    <row r="75" spans="2:10" ht="14.25" customHeight="1" x14ac:dyDescent="0.3">
      <c r="B75" s="49"/>
      <c r="C75" s="112">
        <v>21116074</v>
      </c>
      <c r="D75" s="82" t="s">
        <v>150</v>
      </c>
      <c r="E75" s="82">
        <v>26</v>
      </c>
      <c r="F75" s="97">
        <v>18.302493067259032</v>
      </c>
      <c r="G75" s="80">
        <f t="shared" si="3"/>
        <v>18.302493067259032</v>
      </c>
      <c r="J75" s="44"/>
    </row>
    <row r="76" spans="2:10" ht="14.25" customHeight="1" x14ac:dyDescent="0.3">
      <c r="B76" s="49"/>
      <c r="C76" s="112">
        <v>21116075</v>
      </c>
      <c r="D76" s="82" t="s">
        <v>105</v>
      </c>
      <c r="E76" s="82">
        <v>26</v>
      </c>
      <c r="F76" s="97">
        <v>18.302493067259032</v>
      </c>
      <c r="G76" s="80">
        <f t="shared" si="3"/>
        <v>18.302493067259032</v>
      </c>
      <c r="J76" s="44"/>
    </row>
    <row r="77" spans="2:10" ht="14.25" customHeight="1" x14ac:dyDescent="0.3">
      <c r="B77" s="49"/>
      <c r="C77" s="112">
        <v>21116076</v>
      </c>
      <c r="D77" s="82" t="s">
        <v>104</v>
      </c>
      <c r="E77" s="82">
        <v>26</v>
      </c>
      <c r="F77" s="97">
        <v>18.3</v>
      </c>
      <c r="G77" s="80">
        <f t="shared" si="3"/>
        <v>18.3</v>
      </c>
      <c r="J77" s="44"/>
    </row>
    <row r="78" spans="2:10" ht="14.25" customHeight="1" x14ac:dyDescent="0.3">
      <c r="B78" s="49"/>
      <c r="C78" s="112">
        <v>21116091</v>
      </c>
      <c r="D78" s="82" t="s">
        <v>148</v>
      </c>
      <c r="E78" s="82">
        <v>16</v>
      </c>
      <c r="F78" s="97">
        <v>26.6</v>
      </c>
      <c r="G78" s="80">
        <f t="shared" si="3"/>
        <v>26.6</v>
      </c>
      <c r="J78" s="44"/>
    </row>
    <row r="79" spans="2:10" ht="14.25" customHeight="1" x14ac:dyDescent="0.3">
      <c r="B79" s="49"/>
      <c r="C79" s="112">
        <v>21116090</v>
      </c>
      <c r="D79" s="82" t="s">
        <v>103</v>
      </c>
      <c r="E79" s="82">
        <v>16</v>
      </c>
      <c r="F79" s="97">
        <v>26.597777064042866</v>
      </c>
      <c r="G79" s="80">
        <f t="shared" si="3"/>
        <v>26.597777064042866</v>
      </c>
      <c r="J79" s="44"/>
    </row>
    <row r="80" spans="2:10" ht="14.25" customHeight="1" x14ac:dyDescent="0.3">
      <c r="B80" s="49"/>
      <c r="C80" s="112">
        <v>21116092</v>
      </c>
      <c r="D80" s="82" t="s">
        <v>147</v>
      </c>
      <c r="E80" s="82">
        <v>16</v>
      </c>
      <c r="F80" s="97">
        <v>26.6</v>
      </c>
      <c r="G80" s="80">
        <f t="shared" si="3"/>
        <v>26.6</v>
      </c>
      <c r="J80" s="44"/>
    </row>
    <row r="81" spans="2:10" ht="14.25" customHeight="1" x14ac:dyDescent="0.3">
      <c r="B81" s="49"/>
      <c r="C81" s="112">
        <v>21116113</v>
      </c>
      <c r="D81" s="82" t="s">
        <v>145</v>
      </c>
      <c r="E81" s="82">
        <v>8</v>
      </c>
      <c r="F81" s="97">
        <v>54.83</v>
      </c>
      <c r="G81" s="80">
        <f t="shared" si="3"/>
        <v>54.83</v>
      </c>
      <c r="J81" s="44"/>
    </row>
    <row r="82" spans="2:10" ht="14.25" customHeight="1" x14ac:dyDescent="0.3">
      <c r="B82" s="49"/>
      <c r="C82" s="112">
        <v>21116110</v>
      </c>
      <c r="D82" s="82" t="s">
        <v>102</v>
      </c>
      <c r="E82" s="82">
        <v>8</v>
      </c>
      <c r="F82" s="97">
        <v>54.831953095584844</v>
      </c>
      <c r="G82" s="80">
        <f t="shared" si="3"/>
        <v>54.831953095584844</v>
      </c>
      <c r="J82" s="44"/>
    </row>
    <row r="83" spans="2:10" ht="14.25" customHeight="1" thickBot="1" x14ac:dyDescent="0.35">
      <c r="B83" s="64"/>
      <c r="C83" s="96"/>
      <c r="D83" s="41"/>
      <c r="E83" s="41"/>
      <c r="F83" s="40"/>
      <c r="G83" s="39"/>
      <c r="J83" s="44"/>
    </row>
    <row r="84" spans="2:10" ht="9.9" customHeight="1" thickBot="1" x14ac:dyDescent="0.35">
      <c r="B84" s="62"/>
      <c r="C84" s="109"/>
      <c r="F84" s="60"/>
      <c r="G84" s="38"/>
      <c r="J84" s="44"/>
    </row>
    <row r="85" spans="2:10" ht="14.25" customHeight="1" x14ac:dyDescent="0.3">
      <c r="B85" s="59"/>
      <c r="C85" s="103"/>
      <c r="D85" s="57"/>
      <c r="E85" s="57"/>
      <c r="F85" s="56"/>
      <c r="G85" s="55"/>
      <c r="J85" s="44"/>
    </row>
    <row r="86" spans="2:10" ht="14.25" customHeight="1" x14ac:dyDescent="0.3">
      <c r="B86" s="49"/>
      <c r="C86" s="107">
        <v>22116015</v>
      </c>
      <c r="D86" s="83" t="s">
        <v>160</v>
      </c>
      <c r="E86" s="83" t="s">
        <v>158</v>
      </c>
      <c r="F86" s="81">
        <v>1.56</v>
      </c>
      <c r="G86" s="17">
        <f t="shared" ref="G86:G103" si="4">F86*(100-$G$5)/100</f>
        <v>1.56</v>
      </c>
      <c r="J86" s="44"/>
    </row>
    <row r="87" spans="2:10" ht="14.25" customHeight="1" x14ac:dyDescent="0.3">
      <c r="B87" s="52" t="s">
        <v>159</v>
      </c>
      <c r="C87" s="107">
        <v>22116016</v>
      </c>
      <c r="D87" s="83" t="s">
        <v>83</v>
      </c>
      <c r="E87" s="83" t="s">
        <v>158</v>
      </c>
      <c r="F87" s="81">
        <v>1.5608728613068226</v>
      </c>
      <c r="G87" s="17">
        <f t="shared" si="4"/>
        <v>1.5608728613068226</v>
      </c>
      <c r="J87" s="44"/>
    </row>
    <row r="88" spans="2:10" ht="14.25" customHeight="1" x14ac:dyDescent="0.3">
      <c r="B88" s="52" t="s">
        <v>119</v>
      </c>
      <c r="C88" s="112">
        <v>22116017</v>
      </c>
      <c r="D88" s="82" t="s">
        <v>121</v>
      </c>
      <c r="E88" s="83" t="s">
        <v>158</v>
      </c>
      <c r="F88" s="97">
        <v>1.5608728613068226</v>
      </c>
      <c r="G88" s="80">
        <f t="shared" si="4"/>
        <v>1.5608728613068226</v>
      </c>
      <c r="J88" s="44"/>
    </row>
    <row r="89" spans="2:10" ht="14.25" customHeight="1" x14ac:dyDescent="0.3">
      <c r="B89" s="52"/>
      <c r="C89" s="112">
        <v>22116020</v>
      </c>
      <c r="D89" s="82" t="s">
        <v>81</v>
      </c>
      <c r="E89" s="82" t="s">
        <v>157</v>
      </c>
      <c r="F89" s="97">
        <v>1.6363989674990882</v>
      </c>
      <c r="G89" s="80">
        <f t="shared" si="4"/>
        <v>1.6363989674990882</v>
      </c>
      <c r="J89" s="44"/>
    </row>
    <row r="90" spans="2:10" ht="14.25" customHeight="1" x14ac:dyDescent="0.3">
      <c r="B90" s="50"/>
      <c r="C90" s="112">
        <v>22116021</v>
      </c>
      <c r="D90" s="82" t="s">
        <v>118</v>
      </c>
      <c r="E90" s="82" t="s">
        <v>157</v>
      </c>
      <c r="F90" s="97">
        <v>1.6363989674990882</v>
      </c>
      <c r="G90" s="80">
        <f t="shared" si="4"/>
        <v>1.6363989674990882</v>
      </c>
      <c r="J90" s="44"/>
    </row>
    <row r="91" spans="2:10" ht="14.25" customHeight="1" x14ac:dyDescent="0.3">
      <c r="B91" s="50"/>
      <c r="C91" s="112">
        <v>22116022</v>
      </c>
      <c r="D91" s="82" t="s">
        <v>116</v>
      </c>
      <c r="E91" s="82" t="s">
        <v>139</v>
      </c>
      <c r="F91" s="97">
        <v>1.64</v>
      </c>
      <c r="G91" s="80">
        <f t="shared" si="4"/>
        <v>1.64</v>
      </c>
      <c r="J91" s="44"/>
    </row>
    <row r="92" spans="2:10" ht="14.25" customHeight="1" x14ac:dyDescent="0.3">
      <c r="B92" s="49"/>
      <c r="C92" s="112">
        <v>22116024</v>
      </c>
      <c r="D92" s="82" t="s">
        <v>77</v>
      </c>
      <c r="E92" s="82" t="s">
        <v>133</v>
      </c>
      <c r="F92" s="97">
        <v>2.089555604652682</v>
      </c>
      <c r="G92" s="80">
        <f t="shared" si="4"/>
        <v>2.089555604652682</v>
      </c>
      <c r="J92" s="44"/>
    </row>
    <row r="93" spans="2:10" ht="14.25" customHeight="1" x14ac:dyDescent="0.3">
      <c r="B93" s="49"/>
      <c r="C93" s="112">
        <v>22116025</v>
      </c>
      <c r="D93" s="82" t="s">
        <v>79</v>
      </c>
      <c r="E93" s="82" t="s">
        <v>120</v>
      </c>
      <c r="F93" s="97">
        <v>2.089555604652682</v>
      </c>
      <c r="G93" s="80">
        <f t="shared" si="4"/>
        <v>2.089555604652682</v>
      </c>
      <c r="J93" s="44"/>
    </row>
    <row r="94" spans="2:10" ht="14.25" customHeight="1" x14ac:dyDescent="0.3">
      <c r="B94" s="49"/>
      <c r="C94" s="112">
        <v>22116026</v>
      </c>
      <c r="D94" s="82" t="s">
        <v>114</v>
      </c>
      <c r="E94" s="82" t="s">
        <v>120</v>
      </c>
      <c r="F94" s="97">
        <v>2.089555604652682</v>
      </c>
      <c r="G94" s="80">
        <f t="shared" si="4"/>
        <v>2.089555604652682</v>
      </c>
      <c r="J94" s="44"/>
    </row>
    <row r="95" spans="2:10" ht="14.25" customHeight="1" x14ac:dyDescent="0.3">
      <c r="B95" s="49"/>
      <c r="C95" s="112">
        <v>22116030</v>
      </c>
      <c r="D95" s="82" t="s">
        <v>76</v>
      </c>
      <c r="E95" s="82" t="s">
        <v>128</v>
      </c>
      <c r="F95" s="97">
        <v>2.79</v>
      </c>
      <c r="G95" s="80">
        <f t="shared" si="4"/>
        <v>2.79</v>
      </c>
      <c r="J95" s="44"/>
    </row>
    <row r="96" spans="2:10" ht="14.25" customHeight="1" x14ac:dyDescent="0.3">
      <c r="B96" s="49"/>
      <c r="C96" s="112">
        <v>22116031</v>
      </c>
      <c r="D96" s="82" t="s">
        <v>74</v>
      </c>
      <c r="E96" s="82" t="s">
        <v>128</v>
      </c>
      <c r="F96" s="97">
        <v>2.7944659291138279</v>
      </c>
      <c r="G96" s="80">
        <f t="shared" si="4"/>
        <v>2.7944659291138279</v>
      </c>
      <c r="J96" s="44"/>
    </row>
    <row r="97" spans="2:10" ht="14.25" customHeight="1" x14ac:dyDescent="0.3">
      <c r="B97" s="49"/>
      <c r="C97" s="112">
        <v>22116032</v>
      </c>
      <c r="D97" s="82" t="s">
        <v>113</v>
      </c>
      <c r="E97" s="82" t="s">
        <v>128</v>
      </c>
      <c r="F97" s="97">
        <v>2.7944659291138279</v>
      </c>
      <c r="G97" s="80">
        <f t="shared" si="4"/>
        <v>2.7944659291138279</v>
      </c>
      <c r="J97" s="44"/>
    </row>
    <row r="98" spans="2:10" ht="14.25" customHeight="1" x14ac:dyDescent="0.3">
      <c r="B98" s="49"/>
      <c r="C98" s="112">
        <v>22116033</v>
      </c>
      <c r="D98" s="82" t="s">
        <v>156</v>
      </c>
      <c r="E98" s="82" t="s">
        <v>128</v>
      </c>
      <c r="F98" s="97">
        <v>2.7944659291138279</v>
      </c>
      <c r="G98" s="80">
        <f t="shared" si="4"/>
        <v>2.7944659291138279</v>
      </c>
      <c r="J98" s="44"/>
    </row>
    <row r="99" spans="2:10" ht="14.25" customHeight="1" x14ac:dyDescent="0.3">
      <c r="B99" s="49"/>
      <c r="C99" s="112">
        <v>22116034</v>
      </c>
      <c r="D99" s="82" t="s">
        <v>155</v>
      </c>
      <c r="E99" s="82" t="s">
        <v>37</v>
      </c>
      <c r="F99" s="97">
        <v>2.7944659291138279</v>
      </c>
      <c r="G99" s="80">
        <f t="shared" si="4"/>
        <v>2.7944659291138279</v>
      </c>
      <c r="J99" s="44"/>
    </row>
    <row r="100" spans="2:10" ht="14.25" customHeight="1" x14ac:dyDescent="0.3">
      <c r="B100" s="49"/>
      <c r="C100" s="112">
        <v>22116039</v>
      </c>
      <c r="D100" s="82" t="s">
        <v>112</v>
      </c>
      <c r="E100" s="82">
        <v>100</v>
      </c>
      <c r="F100" s="97">
        <v>4.0028836281900766</v>
      </c>
      <c r="G100" s="80">
        <f t="shared" si="4"/>
        <v>4.0028836281900766</v>
      </c>
      <c r="J100" s="44"/>
    </row>
    <row r="101" spans="2:10" ht="14.25" customHeight="1" x14ac:dyDescent="0.3">
      <c r="B101" s="49"/>
      <c r="C101" s="112">
        <v>22116040</v>
      </c>
      <c r="D101" s="82" t="s">
        <v>111</v>
      </c>
      <c r="E101" s="82">
        <v>100</v>
      </c>
      <c r="F101" s="97">
        <v>4.0028836281900766</v>
      </c>
      <c r="G101" s="80">
        <f t="shared" si="4"/>
        <v>4.0028836281900766</v>
      </c>
      <c r="J101" s="44"/>
    </row>
    <row r="102" spans="2:10" ht="14.25" customHeight="1" x14ac:dyDescent="0.3">
      <c r="B102" s="49"/>
      <c r="C102" s="112">
        <v>22116041</v>
      </c>
      <c r="D102" s="82" t="s">
        <v>110</v>
      </c>
      <c r="E102" s="82">
        <v>100</v>
      </c>
      <c r="F102" s="97">
        <v>4.0028836281900766</v>
      </c>
      <c r="G102" s="80">
        <f t="shared" si="4"/>
        <v>4.0028836281900766</v>
      </c>
      <c r="J102" s="44"/>
    </row>
    <row r="103" spans="2:10" ht="14.25" customHeight="1" x14ac:dyDescent="0.3">
      <c r="B103" s="49"/>
      <c r="C103" s="112">
        <v>22116042</v>
      </c>
      <c r="D103" s="82" t="s">
        <v>154</v>
      </c>
      <c r="E103" s="82">
        <v>100</v>
      </c>
      <c r="F103" s="97">
        <v>4.0028836281900766</v>
      </c>
      <c r="G103" s="80">
        <f t="shared" si="4"/>
        <v>4.0028836281900766</v>
      </c>
      <c r="J103" s="44"/>
    </row>
    <row r="104" spans="2:10" ht="14.25" customHeight="1" x14ac:dyDescent="0.3">
      <c r="B104" s="49"/>
      <c r="C104" s="112">
        <v>22116048</v>
      </c>
      <c r="D104" s="82" t="s">
        <v>153</v>
      </c>
      <c r="E104" s="82">
        <v>80</v>
      </c>
      <c r="F104" s="97">
        <v>4.87</v>
      </c>
      <c r="G104" s="80">
        <v>89.702915000000019</v>
      </c>
      <c r="J104" s="44"/>
    </row>
    <row r="105" spans="2:10" ht="14.25" customHeight="1" x14ac:dyDescent="0.3">
      <c r="B105" s="49"/>
      <c r="C105" s="112">
        <v>22116049</v>
      </c>
      <c r="D105" s="82" t="s">
        <v>152</v>
      </c>
      <c r="E105" s="82">
        <v>80</v>
      </c>
      <c r="F105" s="97">
        <v>4.8714338494011322</v>
      </c>
      <c r="G105" s="80">
        <f t="shared" ref="G105:G117" si="5">F105*(100-$G$5)/100</f>
        <v>4.8714338494011322</v>
      </c>
      <c r="J105" s="44"/>
    </row>
    <row r="106" spans="2:10" ht="14.25" customHeight="1" x14ac:dyDescent="0.3">
      <c r="B106" s="49"/>
      <c r="C106" s="112">
        <v>22116050</v>
      </c>
      <c r="D106" s="82" t="s">
        <v>109</v>
      </c>
      <c r="E106" s="82">
        <v>80</v>
      </c>
      <c r="F106" s="97">
        <v>4.9595476399587746</v>
      </c>
      <c r="G106" s="80">
        <f t="shared" si="5"/>
        <v>4.9595476399587746</v>
      </c>
      <c r="J106" s="44"/>
    </row>
    <row r="107" spans="2:10" ht="14.25" customHeight="1" x14ac:dyDescent="0.3">
      <c r="B107" s="49"/>
      <c r="C107" s="112">
        <v>22116051</v>
      </c>
      <c r="D107" s="82" t="s">
        <v>108</v>
      </c>
      <c r="E107" s="82">
        <v>70</v>
      </c>
      <c r="F107" s="97">
        <v>5.2113013272663276</v>
      </c>
      <c r="G107" s="80">
        <f t="shared" si="5"/>
        <v>5.2113013272663276</v>
      </c>
      <c r="J107" s="44"/>
    </row>
    <row r="108" spans="2:10" ht="14.25" customHeight="1" x14ac:dyDescent="0.3">
      <c r="B108" s="49"/>
      <c r="C108" s="112">
        <v>22116062</v>
      </c>
      <c r="D108" s="82" t="s">
        <v>151</v>
      </c>
      <c r="E108" s="82">
        <v>45</v>
      </c>
      <c r="F108" s="97">
        <v>7.9176534658225117</v>
      </c>
      <c r="G108" s="80">
        <f t="shared" si="5"/>
        <v>7.9176534658225117</v>
      </c>
      <c r="J108" s="44"/>
    </row>
    <row r="109" spans="2:10" ht="14.25" customHeight="1" x14ac:dyDescent="0.3">
      <c r="B109" s="49"/>
      <c r="C109" s="112">
        <v>22116063</v>
      </c>
      <c r="D109" s="82" t="s">
        <v>107</v>
      </c>
      <c r="E109" s="82">
        <v>45</v>
      </c>
      <c r="F109" s="97">
        <v>7.9176534658225117</v>
      </c>
      <c r="G109" s="80">
        <f t="shared" si="5"/>
        <v>7.9176534658225117</v>
      </c>
      <c r="J109" s="44"/>
    </row>
    <row r="110" spans="2:10" ht="14.25" customHeight="1" x14ac:dyDescent="0.3">
      <c r="B110" s="49"/>
      <c r="C110" s="112">
        <v>22116064</v>
      </c>
      <c r="D110" s="82" t="s">
        <v>123</v>
      </c>
      <c r="E110" s="82">
        <v>40</v>
      </c>
      <c r="F110" s="97">
        <v>7.9176534658225117</v>
      </c>
      <c r="G110" s="80">
        <f t="shared" si="5"/>
        <v>7.9176534658225117</v>
      </c>
      <c r="J110" s="44"/>
    </row>
    <row r="111" spans="2:10" ht="14.25" customHeight="1" x14ac:dyDescent="0.3">
      <c r="B111" s="49"/>
      <c r="C111" s="112">
        <v>22116074</v>
      </c>
      <c r="D111" s="82" t="s">
        <v>150</v>
      </c>
      <c r="E111" s="82">
        <v>26</v>
      </c>
      <c r="F111" s="97">
        <v>16.401752728087015</v>
      </c>
      <c r="G111" s="80">
        <f t="shared" si="5"/>
        <v>16.401752728087015</v>
      </c>
      <c r="J111" s="44"/>
    </row>
    <row r="112" spans="2:10" ht="14.25" customHeight="1" x14ac:dyDescent="0.3">
      <c r="B112" s="49"/>
      <c r="C112" s="112">
        <v>22116075</v>
      </c>
      <c r="D112" s="82" t="s">
        <v>105</v>
      </c>
      <c r="E112" s="82">
        <v>26</v>
      </c>
      <c r="F112" s="97">
        <v>15.873069984741155</v>
      </c>
      <c r="G112" s="80">
        <f t="shared" si="5"/>
        <v>15.873069984741155</v>
      </c>
      <c r="J112" s="44"/>
    </row>
    <row r="113" spans="2:10" ht="14.25" customHeight="1" x14ac:dyDescent="0.3">
      <c r="B113" s="49"/>
      <c r="C113" s="112">
        <v>22116076</v>
      </c>
      <c r="D113" s="82" t="s">
        <v>104</v>
      </c>
      <c r="E113" s="82">
        <v>26</v>
      </c>
      <c r="F113" s="97">
        <v>15.873069984741155</v>
      </c>
      <c r="G113" s="80">
        <f t="shared" si="5"/>
        <v>15.873069984741155</v>
      </c>
      <c r="J113" s="44"/>
    </row>
    <row r="114" spans="2:10" ht="14.25" customHeight="1" x14ac:dyDescent="0.3">
      <c r="B114" s="49"/>
      <c r="C114" s="112">
        <v>22116091</v>
      </c>
      <c r="D114" s="82" t="s">
        <v>149</v>
      </c>
      <c r="E114" s="82">
        <v>16</v>
      </c>
      <c r="F114" s="97">
        <v>15.873069984741155</v>
      </c>
      <c r="G114" s="80">
        <f t="shared" si="5"/>
        <v>15.873069984741155</v>
      </c>
      <c r="J114" s="44"/>
    </row>
    <row r="115" spans="2:10" ht="14.25" customHeight="1" x14ac:dyDescent="0.3">
      <c r="B115" s="49"/>
      <c r="C115" s="112">
        <v>22116092</v>
      </c>
      <c r="D115" s="82" t="s">
        <v>148</v>
      </c>
      <c r="E115" s="82">
        <v>16</v>
      </c>
      <c r="F115" s="97">
        <v>15.873069984741155</v>
      </c>
      <c r="G115" s="80">
        <f t="shared" si="5"/>
        <v>15.873069984741155</v>
      </c>
      <c r="J115" s="44"/>
    </row>
    <row r="116" spans="2:10" ht="14.25" customHeight="1" x14ac:dyDescent="0.3">
      <c r="B116" s="49"/>
      <c r="C116" s="112">
        <v>22116090</v>
      </c>
      <c r="D116" s="82" t="s">
        <v>103</v>
      </c>
      <c r="E116" s="82">
        <v>16</v>
      </c>
      <c r="F116" s="97">
        <v>24.080240190967348</v>
      </c>
      <c r="G116" s="80">
        <f t="shared" si="5"/>
        <v>24.080240190967348</v>
      </c>
      <c r="J116" s="44"/>
    </row>
    <row r="117" spans="2:10" ht="14.25" customHeight="1" x14ac:dyDescent="0.3">
      <c r="B117" s="49"/>
      <c r="C117" s="112">
        <v>22116094</v>
      </c>
      <c r="D117" s="82" t="s">
        <v>147</v>
      </c>
      <c r="E117" s="82">
        <v>16</v>
      </c>
      <c r="F117" s="97">
        <v>24.080240190967348</v>
      </c>
      <c r="G117" s="80">
        <f t="shared" si="5"/>
        <v>24.080240190967348</v>
      </c>
      <c r="J117" s="44"/>
    </row>
    <row r="118" spans="2:10" ht="14.25" customHeight="1" x14ac:dyDescent="0.3">
      <c r="B118" s="49"/>
      <c r="C118" s="112">
        <v>22116102</v>
      </c>
      <c r="D118" s="82" t="s">
        <v>146</v>
      </c>
      <c r="E118" s="82">
        <v>8</v>
      </c>
      <c r="F118" s="97">
        <v>50.21</v>
      </c>
      <c r="G118" s="80">
        <v>961.84193900000014</v>
      </c>
      <c r="J118" s="44"/>
    </row>
    <row r="119" spans="2:10" ht="14.25" customHeight="1" x14ac:dyDescent="0.3">
      <c r="B119" s="49"/>
      <c r="C119" s="112">
        <v>22116103</v>
      </c>
      <c r="D119" s="82" t="s">
        <v>145</v>
      </c>
      <c r="E119" s="82">
        <v>8</v>
      </c>
      <c r="F119" s="97">
        <v>50.21</v>
      </c>
      <c r="G119" s="80">
        <v>961.84193900000014</v>
      </c>
      <c r="J119" s="44"/>
    </row>
    <row r="120" spans="2:10" ht="14.25" customHeight="1" x14ac:dyDescent="0.3">
      <c r="B120" s="49"/>
      <c r="C120" s="112">
        <v>22116110</v>
      </c>
      <c r="D120" s="82" t="s">
        <v>102</v>
      </c>
      <c r="E120" s="82">
        <v>8</v>
      </c>
      <c r="F120" s="97">
        <v>50.212272933491249</v>
      </c>
      <c r="G120" s="80">
        <f>F120*(100-$G$5)/100</f>
        <v>50.212272933491249</v>
      </c>
      <c r="J120" s="44"/>
    </row>
    <row r="121" spans="2:10" ht="14.25" customHeight="1" thickBot="1" x14ac:dyDescent="0.35">
      <c r="B121" s="64"/>
      <c r="C121" s="96"/>
      <c r="D121" s="41"/>
      <c r="E121" s="41"/>
      <c r="F121" s="40"/>
      <c r="G121" s="39"/>
      <c r="J121" s="44"/>
    </row>
    <row r="122" spans="2:10" ht="9.9" customHeight="1" thickBot="1" x14ac:dyDescent="0.35">
      <c r="B122" s="62"/>
      <c r="C122" s="109"/>
      <c r="F122" s="60"/>
      <c r="G122" s="38"/>
      <c r="J122" s="44"/>
    </row>
    <row r="123" spans="2:10" ht="14.25" customHeight="1" x14ac:dyDescent="0.3">
      <c r="B123" s="59"/>
      <c r="C123" s="103"/>
      <c r="D123" s="57"/>
      <c r="E123" s="57"/>
      <c r="F123" s="56"/>
      <c r="G123" s="55"/>
      <c r="J123" s="44"/>
    </row>
    <row r="124" spans="2:10" ht="14.25" customHeight="1" x14ac:dyDescent="0.3">
      <c r="B124" s="67"/>
      <c r="C124" s="110">
        <v>20616016</v>
      </c>
      <c r="D124" s="83">
        <v>16</v>
      </c>
      <c r="E124" s="83" t="s">
        <v>144</v>
      </c>
      <c r="F124" s="81">
        <v>1.7622758111528642</v>
      </c>
      <c r="G124" s="17">
        <f t="shared" ref="G124:G133" si="6">F124*(100-$G$5)/100</f>
        <v>1.7622758111528642</v>
      </c>
      <c r="J124" s="44"/>
    </row>
    <row r="125" spans="2:10" ht="14.25" customHeight="1" x14ac:dyDescent="0.3">
      <c r="B125" s="52" t="s">
        <v>143</v>
      </c>
      <c r="C125" s="115">
        <v>20616020</v>
      </c>
      <c r="D125" s="82">
        <v>20</v>
      </c>
      <c r="E125" s="82" t="s">
        <v>142</v>
      </c>
      <c r="F125" s="97">
        <v>1.8126265486143744</v>
      </c>
      <c r="G125" s="80">
        <f t="shared" si="6"/>
        <v>1.8126265486143744</v>
      </c>
      <c r="J125" s="44"/>
    </row>
    <row r="126" spans="2:10" ht="14.25" customHeight="1" x14ac:dyDescent="0.3">
      <c r="B126" s="51"/>
      <c r="C126" s="115">
        <v>20616025</v>
      </c>
      <c r="D126" s="82">
        <v>25</v>
      </c>
      <c r="E126" s="82" t="s">
        <v>141</v>
      </c>
      <c r="F126" s="97">
        <v>2.2657831857679684</v>
      </c>
      <c r="G126" s="80">
        <f t="shared" si="6"/>
        <v>2.2657831857679684</v>
      </c>
      <c r="J126" s="44"/>
    </row>
    <row r="127" spans="2:10" ht="14.25" customHeight="1" x14ac:dyDescent="0.3">
      <c r="B127" s="50"/>
      <c r="C127" s="115">
        <v>20616032</v>
      </c>
      <c r="D127" s="82">
        <v>32</v>
      </c>
      <c r="E127" s="82" t="s">
        <v>140</v>
      </c>
      <c r="F127" s="97">
        <v>2.8825797196714706</v>
      </c>
      <c r="G127" s="80">
        <f t="shared" si="6"/>
        <v>2.8825797196714706</v>
      </c>
      <c r="J127" s="44"/>
    </row>
    <row r="128" spans="2:10" ht="14.25" customHeight="1" x14ac:dyDescent="0.3">
      <c r="B128" s="49"/>
      <c r="C128" s="115">
        <v>20616040</v>
      </c>
      <c r="D128" s="82">
        <v>40</v>
      </c>
      <c r="E128" s="82">
        <v>125</v>
      </c>
      <c r="F128" s="97">
        <v>4.2798126842283839</v>
      </c>
      <c r="G128" s="80">
        <f t="shared" si="6"/>
        <v>4.2798126842283839</v>
      </c>
      <c r="J128" s="44"/>
    </row>
    <row r="129" spans="2:10" ht="14.25" customHeight="1" x14ac:dyDescent="0.3">
      <c r="B129" s="49"/>
      <c r="C129" s="115">
        <v>20616050</v>
      </c>
      <c r="D129" s="82">
        <v>50</v>
      </c>
      <c r="E129" s="82">
        <v>80</v>
      </c>
      <c r="F129" s="97">
        <v>5.9036239673620958</v>
      </c>
      <c r="G129" s="80">
        <f t="shared" si="6"/>
        <v>5.9036239673620958</v>
      </c>
      <c r="J129" s="44"/>
    </row>
    <row r="130" spans="2:10" ht="14.25" customHeight="1" x14ac:dyDescent="0.3">
      <c r="B130" s="49"/>
      <c r="C130" s="115">
        <v>20616063</v>
      </c>
      <c r="D130" s="82">
        <v>63</v>
      </c>
      <c r="E130" s="82">
        <v>45</v>
      </c>
      <c r="F130" s="97">
        <v>8.2071702062261966</v>
      </c>
      <c r="G130" s="80">
        <f t="shared" si="6"/>
        <v>8.2071702062261966</v>
      </c>
      <c r="J130" s="44"/>
    </row>
    <row r="131" spans="2:10" ht="14.25" customHeight="1" x14ac:dyDescent="0.3">
      <c r="B131" s="49"/>
      <c r="C131" s="115">
        <v>20616075</v>
      </c>
      <c r="D131" s="82">
        <v>75</v>
      </c>
      <c r="E131" s="82">
        <v>26</v>
      </c>
      <c r="F131" s="97">
        <v>16.917847787067494</v>
      </c>
      <c r="G131" s="80">
        <f t="shared" si="6"/>
        <v>16.917847787067494</v>
      </c>
      <c r="J131" s="44"/>
    </row>
    <row r="132" spans="2:10" ht="14.25" customHeight="1" x14ac:dyDescent="0.3">
      <c r="B132" s="49"/>
      <c r="C132" s="115">
        <v>20616090</v>
      </c>
      <c r="D132" s="82">
        <v>90</v>
      </c>
      <c r="E132" s="82">
        <v>16</v>
      </c>
      <c r="F132" s="97">
        <v>27.415976547792422</v>
      </c>
      <c r="G132" s="80">
        <f t="shared" si="6"/>
        <v>27.415976547792422</v>
      </c>
      <c r="J132" s="44"/>
    </row>
    <row r="133" spans="2:10" ht="14.25" customHeight="1" x14ac:dyDescent="0.3">
      <c r="B133" s="49"/>
      <c r="C133" s="115">
        <v>20616110</v>
      </c>
      <c r="D133" s="82">
        <v>110</v>
      </c>
      <c r="E133" s="82">
        <v>10</v>
      </c>
      <c r="F133" s="97">
        <v>55.335460470199934</v>
      </c>
      <c r="G133" s="80">
        <f t="shared" si="6"/>
        <v>55.335460470199934</v>
      </c>
      <c r="J133" s="44"/>
    </row>
    <row r="134" spans="2:10" ht="14.25" customHeight="1" thickBot="1" x14ac:dyDescent="0.35">
      <c r="B134" s="64"/>
      <c r="C134" s="96"/>
      <c r="D134" s="41"/>
      <c r="E134" s="41"/>
      <c r="F134" s="40"/>
      <c r="G134" s="39"/>
      <c r="J134" s="44"/>
    </row>
    <row r="135" spans="2:10" ht="9.9" customHeight="1" thickBot="1" x14ac:dyDescent="0.35">
      <c r="B135" s="62"/>
      <c r="C135" s="109"/>
      <c r="F135" s="60"/>
      <c r="G135" s="38"/>
      <c r="J135" s="44"/>
    </row>
    <row r="136" spans="2:10" ht="14.25" customHeight="1" x14ac:dyDescent="0.3">
      <c r="B136" s="59"/>
      <c r="C136" s="103"/>
      <c r="D136" s="57"/>
      <c r="E136" s="57"/>
      <c r="F136" s="56"/>
      <c r="G136" s="55"/>
      <c r="J136" s="44"/>
    </row>
    <row r="137" spans="2:10" ht="14.25" customHeight="1" x14ac:dyDescent="0.3">
      <c r="B137" s="67"/>
      <c r="C137" s="110">
        <v>20416016</v>
      </c>
      <c r="D137" s="83">
        <v>16</v>
      </c>
      <c r="E137" s="83" t="s">
        <v>139</v>
      </c>
      <c r="F137" s="81">
        <v>2.5930629792677862</v>
      </c>
      <c r="G137" s="17">
        <f t="shared" ref="G137:G146" si="7">F137*(100-$G$5)/100</f>
        <v>2.5930629792677862</v>
      </c>
      <c r="J137" s="44"/>
    </row>
    <row r="138" spans="2:10" ht="14.25" customHeight="1" x14ac:dyDescent="0.3">
      <c r="B138" s="52" t="s">
        <v>136</v>
      </c>
      <c r="C138" s="115">
        <v>20416020</v>
      </c>
      <c r="D138" s="82">
        <v>20</v>
      </c>
      <c r="E138" s="82" t="s">
        <v>138</v>
      </c>
      <c r="F138" s="97">
        <v>2.630826032363919</v>
      </c>
      <c r="G138" s="80">
        <f t="shared" si="7"/>
        <v>2.630826032363919</v>
      </c>
      <c r="J138" s="44"/>
    </row>
    <row r="139" spans="2:10" ht="14.25" customHeight="1" x14ac:dyDescent="0.3">
      <c r="B139" s="51"/>
      <c r="C139" s="115">
        <v>20416025</v>
      </c>
      <c r="D139" s="82">
        <v>25</v>
      </c>
      <c r="E139" s="82" t="s">
        <v>137</v>
      </c>
      <c r="F139" s="97">
        <v>3.285385619363554</v>
      </c>
      <c r="G139" s="80">
        <f t="shared" si="7"/>
        <v>3.285385619363554</v>
      </c>
      <c r="J139" s="44"/>
    </row>
    <row r="140" spans="2:10" ht="14.25" customHeight="1" x14ac:dyDescent="0.3">
      <c r="B140" s="50"/>
      <c r="C140" s="115">
        <v>20416032</v>
      </c>
      <c r="D140" s="82">
        <v>32</v>
      </c>
      <c r="E140" s="82">
        <v>100</v>
      </c>
      <c r="F140" s="97">
        <v>4.5945047933628249</v>
      </c>
      <c r="G140" s="80">
        <f t="shared" si="7"/>
        <v>4.5945047933628249</v>
      </c>
      <c r="J140" s="44"/>
    </row>
    <row r="141" spans="2:10" ht="14.25" customHeight="1" x14ac:dyDescent="0.3">
      <c r="B141" s="49"/>
      <c r="C141" s="115">
        <v>20416040</v>
      </c>
      <c r="D141" s="82">
        <v>40</v>
      </c>
      <c r="E141" s="82">
        <v>60</v>
      </c>
      <c r="F141" s="97">
        <v>7.0868662977075898</v>
      </c>
      <c r="G141" s="80">
        <f t="shared" si="7"/>
        <v>7.0868662977075898</v>
      </c>
      <c r="J141" s="44"/>
    </row>
    <row r="142" spans="2:10" ht="14.25" customHeight="1" x14ac:dyDescent="0.3">
      <c r="B142" s="49"/>
      <c r="C142" s="115">
        <v>20416050</v>
      </c>
      <c r="D142" s="82">
        <v>50</v>
      </c>
      <c r="E142" s="82">
        <v>36</v>
      </c>
      <c r="F142" s="97">
        <v>9.92</v>
      </c>
      <c r="G142" s="80">
        <f t="shared" si="7"/>
        <v>9.92</v>
      </c>
      <c r="J142" s="44"/>
    </row>
    <row r="143" spans="2:10" ht="14.25" customHeight="1" x14ac:dyDescent="0.3">
      <c r="B143" s="49"/>
      <c r="C143" s="115">
        <v>20416063</v>
      </c>
      <c r="D143" s="82">
        <v>63</v>
      </c>
      <c r="E143" s="82">
        <v>24</v>
      </c>
      <c r="F143" s="97">
        <v>13.682812905165452</v>
      </c>
      <c r="G143" s="80">
        <f t="shared" si="7"/>
        <v>13.682812905165452</v>
      </c>
      <c r="J143" s="44"/>
    </row>
    <row r="144" spans="2:10" ht="14.25" customHeight="1" x14ac:dyDescent="0.3">
      <c r="B144" s="49"/>
      <c r="C144" s="115">
        <v>20416075</v>
      </c>
      <c r="D144" s="82">
        <v>75</v>
      </c>
      <c r="E144" s="82">
        <v>12</v>
      </c>
      <c r="F144" s="97">
        <v>28.246763715907342</v>
      </c>
      <c r="G144" s="80">
        <f t="shared" si="7"/>
        <v>28.246763715907342</v>
      </c>
      <c r="J144" s="44"/>
    </row>
    <row r="145" spans="2:10" ht="14.25" customHeight="1" x14ac:dyDescent="0.3">
      <c r="B145" s="49"/>
      <c r="C145" s="115">
        <v>20416090</v>
      </c>
      <c r="D145" s="82">
        <v>90</v>
      </c>
      <c r="E145" s="82">
        <v>8</v>
      </c>
      <c r="F145" s="97">
        <v>41.652647565034492</v>
      </c>
      <c r="G145" s="80">
        <f t="shared" si="7"/>
        <v>41.652647565034492</v>
      </c>
      <c r="J145" s="44"/>
    </row>
    <row r="146" spans="2:10" ht="14.25" customHeight="1" x14ac:dyDescent="0.3">
      <c r="B146" s="49"/>
      <c r="C146" s="115">
        <v>20416110</v>
      </c>
      <c r="D146" s="82">
        <v>110</v>
      </c>
      <c r="E146" s="82">
        <v>4</v>
      </c>
      <c r="F146" s="97">
        <v>94.281755896678249</v>
      </c>
      <c r="G146" s="80">
        <f t="shared" si="7"/>
        <v>94.281755896678249</v>
      </c>
      <c r="J146" s="44"/>
    </row>
    <row r="147" spans="2:10" ht="14.25" customHeight="1" thickBot="1" x14ac:dyDescent="0.35">
      <c r="B147" s="64"/>
      <c r="C147" s="96"/>
      <c r="D147" s="41"/>
      <c r="E147" s="41"/>
      <c r="F147" s="40"/>
      <c r="G147" s="39"/>
      <c r="J147" s="44"/>
    </row>
    <row r="148" spans="2:10" ht="9.9" customHeight="1" thickBot="1" x14ac:dyDescent="0.35">
      <c r="B148" s="62"/>
      <c r="C148" s="109"/>
      <c r="F148" s="60"/>
      <c r="G148" s="38"/>
      <c r="J148" s="44"/>
    </row>
    <row r="149" spans="2:10" ht="14.25" customHeight="1" x14ac:dyDescent="0.3">
      <c r="B149" s="59"/>
      <c r="C149" s="103"/>
      <c r="D149" s="103"/>
      <c r="E149" s="103"/>
      <c r="F149" s="91"/>
      <c r="G149" s="55"/>
      <c r="J149" s="44"/>
    </row>
    <row r="150" spans="2:10" ht="14.25" customHeight="1" x14ac:dyDescent="0.3">
      <c r="B150" s="118"/>
      <c r="C150" s="107">
        <v>22416016</v>
      </c>
      <c r="D150" s="83" t="s">
        <v>83</v>
      </c>
      <c r="E150" s="83" t="s">
        <v>135</v>
      </c>
      <c r="F150" s="81">
        <v>2.1650817108449476</v>
      </c>
      <c r="G150" s="17">
        <f>F150*(100-$G$5)/100</f>
        <v>2.1650817108449476</v>
      </c>
      <c r="J150" s="44"/>
    </row>
    <row r="151" spans="2:10" ht="14.25" customHeight="1" x14ac:dyDescent="0.3">
      <c r="B151" s="52" t="s">
        <v>136</v>
      </c>
      <c r="C151" s="107">
        <v>22416017</v>
      </c>
      <c r="D151" s="83" t="s">
        <v>121</v>
      </c>
      <c r="E151" s="83" t="s">
        <v>135</v>
      </c>
      <c r="F151" s="81">
        <v>2.17</v>
      </c>
      <c r="G151" s="17">
        <f>F151*(100-$G$5)/100</f>
        <v>2.17</v>
      </c>
      <c r="J151" s="44"/>
    </row>
    <row r="152" spans="2:10" ht="14.25" customHeight="1" x14ac:dyDescent="0.3">
      <c r="B152" s="52" t="s">
        <v>119</v>
      </c>
      <c r="C152" s="112">
        <v>22416020</v>
      </c>
      <c r="D152" s="82" t="s">
        <v>81</v>
      </c>
      <c r="E152" s="82" t="s">
        <v>134</v>
      </c>
      <c r="F152" s="97">
        <v>2.3035462388641008</v>
      </c>
      <c r="G152" s="80">
        <f t="shared" ref="G152:G168" si="8">(F152*(100-$G$5)/100)</f>
        <v>2.3035462388641008</v>
      </c>
      <c r="J152" s="44"/>
    </row>
    <row r="153" spans="2:10" ht="14.25" customHeight="1" x14ac:dyDescent="0.3">
      <c r="B153" s="52"/>
      <c r="C153" s="112">
        <v>22416021</v>
      </c>
      <c r="D153" s="82" t="s">
        <v>118</v>
      </c>
      <c r="E153" s="82" t="s">
        <v>134</v>
      </c>
      <c r="F153" s="97">
        <v>2.3035462388641008</v>
      </c>
      <c r="G153" s="80">
        <f t="shared" si="8"/>
        <v>2.3035462388641008</v>
      </c>
      <c r="J153" s="44"/>
    </row>
    <row r="154" spans="2:10" ht="14.25" customHeight="1" x14ac:dyDescent="0.3">
      <c r="B154" s="51"/>
      <c r="C154" s="112">
        <v>22416024</v>
      </c>
      <c r="D154" s="82" t="s">
        <v>77</v>
      </c>
      <c r="E154" s="82" t="s">
        <v>133</v>
      </c>
      <c r="F154" s="97">
        <v>2.9832811945944915</v>
      </c>
      <c r="G154" s="80">
        <f t="shared" si="8"/>
        <v>2.9832811945944915</v>
      </c>
      <c r="J154" s="44"/>
    </row>
    <row r="155" spans="2:10" ht="14.25" customHeight="1" x14ac:dyDescent="0.3">
      <c r="B155" s="50"/>
      <c r="C155" s="112">
        <v>22416025</v>
      </c>
      <c r="D155" s="82" t="s">
        <v>79</v>
      </c>
      <c r="E155" s="82" t="s">
        <v>120</v>
      </c>
      <c r="F155" s="97">
        <v>2.9832811945944915</v>
      </c>
      <c r="G155" s="80">
        <f t="shared" si="8"/>
        <v>2.9832811945944915</v>
      </c>
      <c r="J155" s="44"/>
    </row>
    <row r="156" spans="2:10" ht="14.25" customHeight="1" x14ac:dyDescent="0.3">
      <c r="B156" s="50"/>
      <c r="C156" s="112">
        <v>22416026</v>
      </c>
      <c r="D156" s="82" t="s">
        <v>114</v>
      </c>
      <c r="E156" s="82" t="s">
        <v>132</v>
      </c>
      <c r="F156" s="97">
        <v>2.9832811945944915</v>
      </c>
      <c r="G156" s="80">
        <f t="shared" si="8"/>
        <v>2.9832811945944915</v>
      </c>
      <c r="J156" s="44"/>
    </row>
    <row r="157" spans="2:10" ht="14.25" customHeight="1" x14ac:dyDescent="0.3">
      <c r="B157" s="49"/>
      <c r="C157" s="112">
        <v>22416031</v>
      </c>
      <c r="D157" s="82" t="s">
        <v>74</v>
      </c>
      <c r="E157" s="82" t="s">
        <v>128</v>
      </c>
      <c r="F157" s="97">
        <v>4.1539358405746079</v>
      </c>
      <c r="G157" s="80">
        <f t="shared" si="8"/>
        <v>4.1539358405746079</v>
      </c>
      <c r="J157" s="44"/>
    </row>
    <row r="158" spans="2:10" ht="14.25" customHeight="1" x14ac:dyDescent="0.3">
      <c r="B158" s="49"/>
      <c r="C158" s="112">
        <v>22416032</v>
      </c>
      <c r="D158" s="82" t="s">
        <v>113</v>
      </c>
      <c r="E158" s="82" t="s">
        <v>128</v>
      </c>
      <c r="F158" s="97">
        <v>4.1539358405746079</v>
      </c>
      <c r="G158" s="80">
        <f t="shared" si="8"/>
        <v>4.1539358405746079</v>
      </c>
      <c r="J158" s="44"/>
    </row>
    <row r="159" spans="2:10" ht="14.25" customHeight="1" x14ac:dyDescent="0.3">
      <c r="B159" s="49"/>
      <c r="C159" s="112">
        <v>22416040</v>
      </c>
      <c r="D159" s="82" t="s">
        <v>111</v>
      </c>
      <c r="E159" s="82">
        <v>90</v>
      </c>
      <c r="F159" s="97">
        <v>5.9036239673620958</v>
      </c>
      <c r="G159" s="80">
        <f t="shared" si="8"/>
        <v>5.9036239673620958</v>
      </c>
      <c r="J159" s="44"/>
    </row>
    <row r="160" spans="2:10" ht="14.25" customHeight="1" x14ac:dyDescent="0.3">
      <c r="B160" s="49"/>
      <c r="C160" s="112">
        <v>22416041</v>
      </c>
      <c r="D160" s="82" t="s">
        <v>110</v>
      </c>
      <c r="E160" s="82">
        <v>90</v>
      </c>
      <c r="F160" s="97">
        <v>5.9</v>
      </c>
      <c r="G160" s="80">
        <f t="shared" si="8"/>
        <v>5.9</v>
      </c>
      <c r="J160" s="44"/>
    </row>
    <row r="161" spans="2:10" ht="14.25" customHeight="1" x14ac:dyDescent="0.3">
      <c r="B161" s="49"/>
      <c r="C161" s="112">
        <v>22416050</v>
      </c>
      <c r="D161" s="82" t="s">
        <v>109</v>
      </c>
      <c r="E161" s="82">
        <v>60</v>
      </c>
      <c r="F161" s="97">
        <v>8.1064687313031758</v>
      </c>
      <c r="G161" s="80">
        <f t="shared" si="8"/>
        <v>8.1064687313031758</v>
      </c>
      <c r="J161" s="44"/>
    </row>
    <row r="162" spans="2:10" ht="14.25" customHeight="1" x14ac:dyDescent="0.3">
      <c r="B162" s="49"/>
      <c r="C162" s="112">
        <v>22416052</v>
      </c>
      <c r="D162" s="82" t="s">
        <v>108</v>
      </c>
      <c r="E162" s="82">
        <v>60</v>
      </c>
      <c r="F162" s="97">
        <v>8.1064687313031758</v>
      </c>
      <c r="G162" s="80">
        <f t="shared" si="8"/>
        <v>8.1064687313031758</v>
      </c>
      <c r="J162" s="44"/>
    </row>
    <row r="163" spans="2:10" ht="14.25" customHeight="1" x14ac:dyDescent="0.3">
      <c r="B163" s="49"/>
      <c r="C163" s="112">
        <v>22416063</v>
      </c>
      <c r="D163" s="82" t="s">
        <v>107</v>
      </c>
      <c r="E163" s="82">
        <v>30</v>
      </c>
      <c r="F163" s="97">
        <v>10.18343665159048</v>
      </c>
      <c r="G163" s="80">
        <f t="shared" si="8"/>
        <v>10.18343665159048</v>
      </c>
      <c r="J163" s="44"/>
    </row>
    <row r="164" spans="2:10" ht="14.25" customHeight="1" x14ac:dyDescent="0.3">
      <c r="B164" s="49"/>
      <c r="C164" s="112">
        <v>22416064</v>
      </c>
      <c r="D164" s="82" t="s">
        <v>123</v>
      </c>
      <c r="E164" s="82">
        <v>30</v>
      </c>
      <c r="F164" s="97">
        <v>10.18343665159048</v>
      </c>
      <c r="G164" s="80">
        <f t="shared" si="8"/>
        <v>10.18343665159048</v>
      </c>
      <c r="J164" s="44"/>
    </row>
    <row r="165" spans="2:10" ht="14.25" customHeight="1" x14ac:dyDescent="0.3">
      <c r="B165" s="49"/>
      <c r="C165" s="112">
        <v>22416074</v>
      </c>
      <c r="D165" s="82" t="s">
        <v>105</v>
      </c>
      <c r="E165" s="82">
        <v>15</v>
      </c>
      <c r="F165" s="97">
        <v>17.578340000000001</v>
      </c>
      <c r="G165" s="80">
        <f t="shared" si="8"/>
        <v>17.578340000000001</v>
      </c>
      <c r="J165" s="44"/>
    </row>
    <row r="166" spans="2:10" ht="14.25" customHeight="1" x14ac:dyDescent="0.3">
      <c r="B166" s="49"/>
      <c r="C166" s="112">
        <v>22416075</v>
      </c>
      <c r="D166" s="82" t="s">
        <v>104</v>
      </c>
      <c r="E166" s="82">
        <v>15</v>
      </c>
      <c r="F166" s="97">
        <v>17.578340000000001</v>
      </c>
      <c r="G166" s="80">
        <f t="shared" si="8"/>
        <v>17.578340000000001</v>
      </c>
      <c r="J166" s="44"/>
    </row>
    <row r="167" spans="2:10" ht="14.25" customHeight="1" x14ac:dyDescent="0.3">
      <c r="B167" s="49"/>
      <c r="C167" s="112">
        <v>22416090</v>
      </c>
      <c r="D167" s="82" t="s">
        <v>103</v>
      </c>
      <c r="E167" s="82">
        <v>10</v>
      </c>
      <c r="F167" s="97">
        <v>25.605320000000003</v>
      </c>
      <c r="G167" s="80">
        <f t="shared" si="8"/>
        <v>25.605320000000003</v>
      </c>
      <c r="J167" s="44"/>
    </row>
    <row r="168" spans="2:10" ht="14.25" customHeight="1" x14ac:dyDescent="0.3">
      <c r="B168" s="49"/>
      <c r="C168" s="112">
        <v>22416110</v>
      </c>
      <c r="D168" s="82" t="s">
        <v>131</v>
      </c>
      <c r="E168" s="82">
        <v>6</v>
      </c>
      <c r="F168" s="97">
        <v>51.402520000000003</v>
      </c>
      <c r="G168" s="80">
        <f t="shared" si="8"/>
        <v>51.402520000000003</v>
      </c>
      <c r="J168" s="44"/>
    </row>
    <row r="169" spans="2:10" ht="14.25" customHeight="1" thickBot="1" x14ac:dyDescent="0.35">
      <c r="B169" s="64"/>
      <c r="C169" s="96"/>
      <c r="D169" s="41"/>
      <c r="E169" s="41"/>
      <c r="F169" s="40"/>
      <c r="G169" s="39"/>
      <c r="J169" s="44"/>
    </row>
    <row r="170" spans="2:10" ht="14.25" customHeight="1" thickBot="1" x14ac:dyDescent="0.35">
      <c r="B170" s="62"/>
      <c r="C170" s="109"/>
      <c r="F170" s="60"/>
      <c r="G170" s="38"/>
      <c r="J170" s="44"/>
    </row>
    <row r="171" spans="2:10" ht="14.25" customHeight="1" x14ac:dyDescent="0.3">
      <c r="B171" s="59"/>
      <c r="C171" s="103"/>
      <c r="D171" s="57"/>
      <c r="E171" s="57"/>
      <c r="F171" s="56"/>
      <c r="G171" s="55"/>
      <c r="J171" s="44"/>
    </row>
    <row r="172" spans="2:10" ht="14.25" customHeight="1" x14ac:dyDescent="0.3">
      <c r="B172" s="67"/>
      <c r="C172" s="107">
        <v>23416016</v>
      </c>
      <c r="D172" s="83" t="s">
        <v>83</v>
      </c>
      <c r="E172" s="83" t="s">
        <v>129</v>
      </c>
      <c r="F172" s="81">
        <v>2.5678876105370305</v>
      </c>
      <c r="G172" s="17">
        <f t="shared" ref="G172:G189" si="9">F172*(100-$G$5)/100</f>
        <v>2.5678876105370305</v>
      </c>
      <c r="J172" s="44"/>
    </row>
    <row r="173" spans="2:10" ht="14.25" customHeight="1" x14ac:dyDescent="0.3">
      <c r="B173" s="52" t="s">
        <v>130</v>
      </c>
      <c r="C173" s="112">
        <v>23416020</v>
      </c>
      <c r="D173" s="82" t="s">
        <v>81</v>
      </c>
      <c r="E173" s="83" t="s">
        <v>129</v>
      </c>
      <c r="F173" s="97">
        <v>2.6056506636331638</v>
      </c>
      <c r="G173" s="80">
        <f t="shared" si="9"/>
        <v>2.6056506636331638</v>
      </c>
      <c r="J173" s="44"/>
    </row>
    <row r="174" spans="2:10" ht="14.25" customHeight="1" x14ac:dyDescent="0.3">
      <c r="B174" s="52" t="s">
        <v>125</v>
      </c>
      <c r="C174" s="112">
        <v>23416021</v>
      </c>
      <c r="D174" s="82" t="s">
        <v>118</v>
      </c>
      <c r="E174" s="83" t="s">
        <v>129</v>
      </c>
      <c r="F174" s="97">
        <v>2.6056506636331638</v>
      </c>
      <c r="G174" s="80">
        <f t="shared" si="9"/>
        <v>2.6056506636331638</v>
      </c>
      <c r="J174" s="44"/>
    </row>
    <row r="175" spans="2:10" ht="14.25" customHeight="1" x14ac:dyDescent="0.3">
      <c r="B175" s="51"/>
      <c r="C175" s="112">
        <v>23416024</v>
      </c>
      <c r="D175" s="82" t="s">
        <v>77</v>
      </c>
      <c r="E175" s="82" t="s">
        <v>127</v>
      </c>
      <c r="F175" s="97">
        <v>3.4867885692095961</v>
      </c>
      <c r="G175" s="80">
        <f t="shared" si="9"/>
        <v>3.4867885692095961</v>
      </c>
      <c r="J175" s="44"/>
    </row>
    <row r="176" spans="2:10" ht="14.25" customHeight="1" x14ac:dyDescent="0.3">
      <c r="B176" s="50"/>
      <c r="C176" s="112">
        <v>23416025</v>
      </c>
      <c r="D176" s="82" t="s">
        <v>79</v>
      </c>
      <c r="E176" s="82" t="s">
        <v>127</v>
      </c>
      <c r="F176" s="97">
        <v>3.4867885692095961</v>
      </c>
      <c r="G176" s="80">
        <f t="shared" si="9"/>
        <v>3.4867885692095961</v>
      </c>
      <c r="J176" s="44"/>
    </row>
    <row r="177" spans="2:10" ht="14.25" customHeight="1" x14ac:dyDescent="0.3">
      <c r="B177" s="49"/>
      <c r="C177" s="112">
        <v>23416026</v>
      </c>
      <c r="D177" s="82" t="s">
        <v>114</v>
      </c>
      <c r="E177" s="82" t="s">
        <v>127</v>
      </c>
      <c r="F177" s="97">
        <v>3.4867885692095961</v>
      </c>
      <c r="G177" s="80">
        <f t="shared" si="9"/>
        <v>3.4867885692095961</v>
      </c>
      <c r="J177" s="44"/>
    </row>
    <row r="178" spans="2:10" ht="14.25" customHeight="1" x14ac:dyDescent="0.3">
      <c r="B178" s="49"/>
      <c r="C178" s="112">
        <v>23416031</v>
      </c>
      <c r="D178" s="82" t="s">
        <v>74</v>
      </c>
      <c r="E178" s="82" t="s">
        <v>128</v>
      </c>
      <c r="F178" s="97">
        <v>4.5567417402666921</v>
      </c>
      <c r="G178" s="80">
        <f t="shared" si="9"/>
        <v>4.5567417402666921</v>
      </c>
      <c r="J178" s="44"/>
    </row>
    <row r="179" spans="2:10" ht="14.25" customHeight="1" x14ac:dyDescent="0.3">
      <c r="B179" s="49"/>
      <c r="C179" s="112">
        <v>23416032</v>
      </c>
      <c r="D179" s="82" t="s">
        <v>113</v>
      </c>
      <c r="E179" s="82" t="s">
        <v>128</v>
      </c>
      <c r="F179" s="97">
        <v>4.6322678464589577</v>
      </c>
      <c r="G179" s="80">
        <f t="shared" si="9"/>
        <v>4.6322678464589577</v>
      </c>
      <c r="J179" s="44"/>
    </row>
    <row r="180" spans="2:10" ht="14.25" customHeight="1" x14ac:dyDescent="0.3">
      <c r="B180" s="49"/>
      <c r="C180" s="112">
        <v>23416040</v>
      </c>
      <c r="D180" s="82" t="s">
        <v>111</v>
      </c>
      <c r="E180" s="82">
        <v>75</v>
      </c>
      <c r="F180" s="97">
        <v>6.7469988198423945</v>
      </c>
      <c r="G180" s="80">
        <f t="shared" si="9"/>
        <v>6.7469988198423945</v>
      </c>
      <c r="J180" s="44"/>
    </row>
    <row r="181" spans="2:10" ht="14.25" customHeight="1" x14ac:dyDescent="0.3">
      <c r="B181" s="49"/>
      <c r="C181" s="112">
        <v>23416041</v>
      </c>
      <c r="D181" s="82" t="s">
        <v>110</v>
      </c>
      <c r="E181" s="82">
        <v>75</v>
      </c>
      <c r="F181" s="97">
        <v>6.75</v>
      </c>
      <c r="G181" s="80">
        <f t="shared" si="9"/>
        <v>6.75</v>
      </c>
      <c r="J181" s="44"/>
    </row>
    <row r="182" spans="2:10" ht="14.25" customHeight="1" x14ac:dyDescent="0.3">
      <c r="B182" s="49"/>
      <c r="C182" s="112">
        <v>23416050</v>
      </c>
      <c r="D182" s="82" t="s">
        <v>109</v>
      </c>
      <c r="E182" s="82">
        <v>55</v>
      </c>
      <c r="F182" s="97">
        <v>9.1386588492641394</v>
      </c>
      <c r="G182" s="80">
        <f t="shared" si="9"/>
        <v>9.1386588492641394</v>
      </c>
      <c r="J182" s="44"/>
    </row>
    <row r="183" spans="2:10" ht="14.25" customHeight="1" x14ac:dyDescent="0.3">
      <c r="B183" s="49"/>
      <c r="C183" s="112">
        <v>23416051</v>
      </c>
      <c r="D183" s="82" t="s">
        <v>108</v>
      </c>
      <c r="E183" s="82">
        <v>55</v>
      </c>
      <c r="F183" s="97">
        <v>9.1386588492641394</v>
      </c>
      <c r="G183" s="80">
        <f t="shared" si="9"/>
        <v>9.1386588492641394</v>
      </c>
      <c r="J183" s="44"/>
    </row>
    <row r="184" spans="2:10" ht="14.25" customHeight="1" x14ac:dyDescent="0.3">
      <c r="B184" s="49"/>
      <c r="C184" s="112">
        <v>23416063</v>
      </c>
      <c r="D184" s="82" t="s">
        <v>107</v>
      </c>
      <c r="E184" s="82">
        <v>30</v>
      </c>
      <c r="F184" s="97">
        <v>11.492555825589752</v>
      </c>
      <c r="G184" s="80">
        <f t="shared" si="9"/>
        <v>11.492555825589752</v>
      </c>
      <c r="J184" s="44"/>
    </row>
    <row r="185" spans="2:10" ht="14.25" customHeight="1" x14ac:dyDescent="0.3">
      <c r="B185" s="49"/>
      <c r="C185" s="112">
        <v>23416064</v>
      </c>
      <c r="D185" s="82" t="s">
        <v>123</v>
      </c>
      <c r="E185" s="82">
        <v>30</v>
      </c>
      <c r="F185" s="97">
        <v>11.492555825589752</v>
      </c>
      <c r="G185" s="80">
        <f t="shared" si="9"/>
        <v>11.492555825589752</v>
      </c>
      <c r="J185" s="44"/>
    </row>
    <row r="186" spans="2:10" ht="14.25" customHeight="1" x14ac:dyDescent="0.3">
      <c r="B186" s="49"/>
      <c r="C186" s="112">
        <v>23416075</v>
      </c>
      <c r="D186" s="82" t="s">
        <v>105</v>
      </c>
      <c r="E186" s="82">
        <v>15</v>
      </c>
      <c r="F186" s="97">
        <v>25.099842624562939</v>
      </c>
      <c r="G186" s="80">
        <f t="shared" si="9"/>
        <v>25.099842624562939</v>
      </c>
      <c r="J186" s="44"/>
    </row>
    <row r="187" spans="2:10" ht="14.25" customHeight="1" x14ac:dyDescent="0.3">
      <c r="B187" s="49"/>
      <c r="C187" s="112">
        <v>23416076</v>
      </c>
      <c r="D187" s="82" t="s">
        <v>104</v>
      </c>
      <c r="E187" s="82">
        <v>15</v>
      </c>
      <c r="F187" s="97">
        <v>25.099842624562939</v>
      </c>
      <c r="G187" s="80">
        <f t="shared" si="9"/>
        <v>25.099842624562939</v>
      </c>
      <c r="J187" s="44"/>
    </row>
    <row r="188" spans="2:10" ht="14.25" customHeight="1" x14ac:dyDescent="0.3">
      <c r="B188" s="49"/>
      <c r="C188" s="112">
        <v>23416090</v>
      </c>
      <c r="D188" s="82" t="s">
        <v>103</v>
      </c>
      <c r="E188" s="82">
        <v>10</v>
      </c>
      <c r="F188" s="97">
        <v>33.193723671500742</v>
      </c>
      <c r="G188" s="80">
        <f t="shared" si="9"/>
        <v>33.193723671500742</v>
      </c>
      <c r="J188" s="44"/>
    </row>
    <row r="189" spans="2:10" ht="14.25" customHeight="1" x14ac:dyDescent="0.3">
      <c r="B189" s="49"/>
      <c r="C189" s="112">
        <v>23416110</v>
      </c>
      <c r="D189" s="82" t="s">
        <v>102</v>
      </c>
      <c r="E189" s="82">
        <v>6</v>
      </c>
      <c r="F189" s="97">
        <v>76.054788935611469</v>
      </c>
      <c r="G189" s="80">
        <f t="shared" si="9"/>
        <v>76.054788935611469</v>
      </c>
      <c r="J189" s="44"/>
    </row>
    <row r="190" spans="2:10" ht="14.25" customHeight="1" thickBot="1" x14ac:dyDescent="0.35">
      <c r="B190" s="64"/>
      <c r="C190" s="96"/>
      <c r="D190" s="41"/>
      <c r="E190" s="41"/>
      <c r="F190" s="40"/>
      <c r="G190" s="39"/>
      <c r="J190" s="44"/>
    </row>
    <row r="191" spans="2:10" ht="9.9" customHeight="1" thickBot="1" x14ac:dyDescent="0.35">
      <c r="B191" s="62"/>
      <c r="C191" s="109"/>
      <c r="F191" s="60"/>
      <c r="G191" s="38"/>
      <c r="J191" s="44"/>
    </row>
    <row r="192" spans="2:10" ht="14.25" customHeight="1" x14ac:dyDescent="0.3">
      <c r="B192" s="59"/>
      <c r="C192" s="103"/>
      <c r="D192" s="57"/>
      <c r="E192" s="57"/>
      <c r="F192" s="56"/>
      <c r="G192" s="55"/>
      <c r="J192" s="44"/>
    </row>
    <row r="193" spans="2:10" ht="14.25" customHeight="1" x14ac:dyDescent="0.3">
      <c r="B193" s="67"/>
      <c r="C193" s="110">
        <v>20216016</v>
      </c>
      <c r="D193" s="83">
        <v>16</v>
      </c>
      <c r="E193" s="83" t="s">
        <v>127</v>
      </c>
      <c r="F193" s="81">
        <v>3.9525328907285671</v>
      </c>
      <c r="G193" s="17">
        <f t="shared" ref="G193:G202" si="10">F193*(100-$G$5)/100</f>
        <v>3.9525328907285671</v>
      </c>
      <c r="J193" s="44"/>
    </row>
    <row r="194" spans="2:10" ht="14.25" customHeight="1" x14ac:dyDescent="0.3">
      <c r="B194" s="52" t="s">
        <v>100</v>
      </c>
      <c r="C194" s="115">
        <v>20216020</v>
      </c>
      <c r="D194" s="82">
        <v>20</v>
      </c>
      <c r="E194" s="82" t="s">
        <v>115</v>
      </c>
      <c r="F194" s="97">
        <v>4.0028836281900766</v>
      </c>
      <c r="G194" s="80">
        <f t="shared" si="10"/>
        <v>4.0028836281900766</v>
      </c>
      <c r="J194" s="44"/>
    </row>
    <row r="195" spans="2:10" ht="14.25" customHeight="1" x14ac:dyDescent="0.3">
      <c r="B195" s="51"/>
      <c r="C195" s="115">
        <v>20216025</v>
      </c>
      <c r="D195" s="82">
        <v>25</v>
      </c>
      <c r="E195" s="82" t="s">
        <v>126</v>
      </c>
      <c r="F195" s="97">
        <v>4.9217845868626426</v>
      </c>
      <c r="G195" s="80">
        <f t="shared" si="10"/>
        <v>4.9217845868626426</v>
      </c>
      <c r="J195" s="44"/>
    </row>
    <row r="196" spans="2:10" ht="14.25" customHeight="1" x14ac:dyDescent="0.3">
      <c r="B196" s="50"/>
      <c r="C196" s="115">
        <v>20216032</v>
      </c>
      <c r="D196" s="82">
        <v>32</v>
      </c>
      <c r="E196" s="82">
        <v>70</v>
      </c>
      <c r="F196" s="97">
        <v>6.3316052357849344</v>
      </c>
      <c r="G196" s="80">
        <f t="shared" si="10"/>
        <v>6.3316052357849344</v>
      </c>
      <c r="J196" s="44"/>
    </row>
    <row r="197" spans="2:10" ht="14.25" customHeight="1" x14ac:dyDescent="0.3">
      <c r="B197" s="49"/>
      <c r="C197" s="115">
        <v>20216040</v>
      </c>
      <c r="D197" s="82">
        <v>40</v>
      </c>
      <c r="E197" s="82">
        <v>40</v>
      </c>
      <c r="F197" s="97">
        <v>11.492555825589752</v>
      </c>
      <c r="G197" s="80">
        <f t="shared" si="10"/>
        <v>11.492555825589752</v>
      </c>
      <c r="J197" s="44"/>
    </row>
    <row r="198" spans="2:10" ht="14.25" customHeight="1" x14ac:dyDescent="0.3">
      <c r="B198" s="49"/>
      <c r="C198" s="115">
        <v>20216050</v>
      </c>
      <c r="D198" s="82">
        <v>50</v>
      </c>
      <c r="E198" s="82">
        <v>25</v>
      </c>
      <c r="F198" s="97">
        <v>14.538775442011126</v>
      </c>
      <c r="G198" s="80">
        <f t="shared" si="10"/>
        <v>14.538775442011126</v>
      </c>
      <c r="J198" s="44"/>
    </row>
    <row r="199" spans="2:10" ht="14.25" customHeight="1" x14ac:dyDescent="0.3">
      <c r="B199" s="49"/>
      <c r="C199" s="115">
        <v>20216063</v>
      </c>
      <c r="D199" s="82">
        <v>63</v>
      </c>
      <c r="E199" s="82">
        <v>15</v>
      </c>
      <c r="F199" s="97">
        <v>18.201791592336011</v>
      </c>
      <c r="G199" s="80">
        <f t="shared" si="10"/>
        <v>18.201791592336011</v>
      </c>
      <c r="J199" s="44"/>
    </row>
    <row r="200" spans="2:10" ht="14.25" customHeight="1" x14ac:dyDescent="0.3">
      <c r="B200" s="49"/>
      <c r="C200" s="115">
        <v>20216075</v>
      </c>
      <c r="D200" s="82">
        <v>75</v>
      </c>
      <c r="E200" s="82">
        <v>8</v>
      </c>
      <c r="F200" s="97">
        <v>42.949179054668377</v>
      </c>
      <c r="G200" s="80">
        <f t="shared" si="10"/>
        <v>42.949179054668377</v>
      </c>
      <c r="J200" s="44"/>
    </row>
    <row r="201" spans="2:10" ht="14.25" customHeight="1" x14ac:dyDescent="0.3">
      <c r="B201" s="49"/>
      <c r="C201" s="115">
        <v>20216090</v>
      </c>
      <c r="D201" s="82">
        <v>90</v>
      </c>
      <c r="E201" s="82">
        <v>5</v>
      </c>
      <c r="F201" s="97">
        <v>63.530042992060743</v>
      </c>
      <c r="G201" s="80">
        <f t="shared" si="10"/>
        <v>63.530042992060743</v>
      </c>
      <c r="J201" s="44"/>
    </row>
    <row r="202" spans="2:10" ht="14.25" customHeight="1" x14ac:dyDescent="0.3">
      <c r="B202" s="49"/>
      <c r="C202" s="115">
        <v>20216110</v>
      </c>
      <c r="D202" s="82">
        <v>110</v>
      </c>
      <c r="E202" s="82">
        <v>2</v>
      </c>
      <c r="F202" s="97">
        <v>127.07267366848687</v>
      </c>
      <c r="G202" s="80">
        <f t="shared" si="10"/>
        <v>127.07267366848687</v>
      </c>
      <c r="J202" s="44"/>
    </row>
    <row r="203" spans="2:10" ht="14.25" customHeight="1" thickBot="1" x14ac:dyDescent="0.35">
      <c r="B203" s="64"/>
      <c r="C203" s="96"/>
      <c r="D203" s="41"/>
      <c r="E203" s="41"/>
      <c r="F203" s="40"/>
      <c r="G203" s="39"/>
      <c r="J203" s="44"/>
    </row>
    <row r="204" spans="2:10" ht="9.9" customHeight="1" thickBot="1" x14ac:dyDescent="0.35">
      <c r="B204" s="62"/>
      <c r="C204" s="109"/>
      <c r="F204" s="60"/>
      <c r="G204" s="38"/>
      <c r="J204" s="44"/>
    </row>
    <row r="205" spans="2:10" ht="14.25" customHeight="1" x14ac:dyDescent="0.3">
      <c r="B205" s="59"/>
      <c r="C205" s="103"/>
      <c r="D205" s="57"/>
      <c r="E205" s="57"/>
      <c r="F205" s="56"/>
      <c r="G205" s="55"/>
      <c r="J205" s="44"/>
    </row>
    <row r="206" spans="2:10" ht="14.25" customHeight="1" x14ac:dyDescent="0.3">
      <c r="B206" s="67"/>
      <c r="C206" s="107">
        <v>21216016</v>
      </c>
      <c r="D206" s="83" t="s">
        <v>83</v>
      </c>
      <c r="E206" s="83" t="s">
        <v>120</v>
      </c>
      <c r="F206" s="81">
        <v>3.4112624630173296</v>
      </c>
      <c r="G206" s="17">
        <f t="shared" ref="G206:G225" si="11">F206*(100-$G$5)/100</f>
        <v>3.4112624630173296</v>
      </c>
      <c r="J206" s="44"/>
    </row>
    <row r="207" spans="2:10" ht="14.25" customHeight="1" x14ac:dyDescent="0.3">
      <c r="B207" s="52" t="s">
        <v>100</v>
      </c>
      <c r="C207" s="107">
        <v>21216017</v>
      </c>
      <c r="D207" s="83" t="s">
        <v>121</v>
      </c>
      <c r="E207" s="83" t="s">
        <v>120</v>
      </c>
      <c r="F207" s="81">
        <v>3.4112624630173296</v>
      </c>
      <c r="G207" s="17">
        <f t="shared" si="11"/>
        <v>3.4112624630173296</v>
      </c>
      <c r="J207" s="44"/>
    </row>
    <row r="208" spans="2:10" ht="14.25" customHeight="1" x14ac:dyDescent="0.3">
      <c r="B208" s="52" t="s">
        <v>125</v>
      </c>
      <c r="C208" s="112">
        <v>21216020</v>
      </c>
      <c r="D208" s="82" t="s">
        <v>81</v>
      </c>
      <c r="E208" s="82" t="s">
        <v>124</v>
      </c>
      <c r="F208" s="97">
        <v>3.4867885692095961</v>
      </c>
      <c r="G208" s="80">
        <f t="shared" si="11"/>
        <v>3.4867885692095961</v>
      </c>
      <c r="J208" s="44"/>
    </row>
    <row r="209" spans="2:10" ht="14.25" customHeight="1" x14ac:dyDescent="0.3">
      <c r="B209" s="52"/>
      <c r="C209" s="112">
        <v>21216021</v>
      </c>
      <c r="D209" s="82" t="s">
        <v>118</v>
      </c>
      <c r="E209" s="82" t="s">
        <v>124</v>
      </c>
      <c r="F209" s="97">
        <v>3.4867885692095961</v>
      </c>
      <c r="G209" s="80">
        <f t="shared" si="11"/>
        <v>3.4867885692095961</v>
      </c>
      <c r="J209" s="44"/>
    </row>
    <row r="210" spans="2:10" ht="14.25" customHeight="1" x14ac:dyDescent="0.3">
      <c r="B210" s="51"/>
      <c r="C210" s="112">
        <v>21216024</v>
      </c>
      <c r="D210" s="82" t="s">
        <v>77</v>
      </c>
      <c r="E210" s="82" t="s">
        <v>40</v>
      </c>
      <c r="F210" s="97">
        <v>4.4434525809782928</v>
      </c>
      <c r="G210" s="80">
        <f t="shared" si="11"/>
        <v>4.4434525809782928</v>
      </c>
      <c r="J210" s="44"/>
    </row>
    <row r="211" spans="2:10" ht="14.25" customHeight="1" x14ac:dyDescent="0.3">
      <c r="B211" s="50"/>
      <c r="C211" s="112">
        <v>21216025</v>
      </c>
      <c r="D211" s="82" t="s">
        <v>79</v>
      </c>
      <c r="E211" s="82" t="s">
        <v>40</v>
      </c>
      <c r="F211" s="97">
        <v>4.4434525809782928</v>
      </c>
      <c r="G211" s="80">
        <f t="shared" si="11"/>
        <v>4.4434525809782928</v>
      </c>
      <c r="J211" s="44"/>
    </row>
    <row r="212" spans="2:10" ht="14.25" customHeight="1" x14ac:dyDescent="0.3">
      <c r="B212" s="49"/>
      <c r="C212" s="112">
        <v>21216026</v>
      </c>
      <c r="D212" s="82" t="s">
        <v>114</v>
      </c>
      <c r="E212" s="82" t="s">
        <v>40</v>
      </c>
      <c r="F212" s="97">
        <v>4.4434525809782928</v>
      </c>
      <c r="G212" s="80">
        <f t="shared" si="11"/>
        <v>4.4434525809782928</v>
      </c>
      <c r="J212" s="44"/>
    </row>
    <row r="213" spans="2:10" ht="14.25" customHeight="1" x14ac:dyDescent="0.3">
      <c r="B213" s="49"/>
      <c r="C213" s="112">
        <v>21216031</v>
      </c>
      <c r="D213" s="82" t="s">
        <v>74</v>
      </c>
      <c r="E213" s="82">
        <v>100</v>
      </c>
      <c r="F213" s="97">
        <v>6.1302022859388909</v>
      </c>
      <c r="G213" s="80">
        <f t="shared" si="11"/>
        <v>6.1302022859388909</v>
      </c>
      <c r="J213" s="44"/>
    </row>
    <row r="214" spans="2:10" ht="14.25" customHeight="1" x14ac:dyDescent="0.3">
      <c r="B214" s="49"/>
      <c r="C214" s="112">
        <v>21216032</v>
      </c>
      <c r="D214" s="82" t="s">
        <v>113</v>
      </c>
      <c r="E214" s="82">
        <v>100</v>
      </c>
      <c r="F214" s="97">
        <v>6.1302022859388909</v>
      </c>
      <c r="G214" s="80">
        <f t="shared" si="11"/>
        <v>6.1302022859388909</v>
      </c>
      <c r="J214" s="44"/>
    </row>
    <row r="215" spans="2:10" ht="14.25" customHeight="1" x14ac:dyDescent="0.3">
      <c r="B215" s="49"/>
      <c r="C215" s="112">
        <v>21216040</v>
      </c>
      <c r="D215" s="82" t="s">
        <v>111</v>
      </c>
      <c r="E215" s="82">
        <v>45</v>
      </c>
      <c r="F215" s="97">
        <v>9.3274741147448026</v>
      </c>
      <c r="G215" s="80">
        <f t="shared" si="11"/>
        <v>9.3274741147448026</v>
      </c>
      <c r="J215" s="44"/>
    </row>
    <row r="216" spans="2:10" ht="14.25" customHeight="1" x14ac:dyDescent="0.3">
      <c r="B216" s="49"/>
      <c r="C216" s="112">
        <v>21216041</v>
      </c>
      <c r="D216" s="82" t="s">
        <v>110</v>
      </c>
      <c r="E216" s="82">
        <v>45</v>
      </c>
      <c r="F216" s="97">
        <v>9.3274741147448026</v>
      </c>
      <c r="G216" s="80">
        <f t="shared" si="11"/>
        <v>9.3274741147448026</v>
      </c>
      <c r="J216" s="44"/>
    </row>
    <row r="217" spans="2:10" ht="14.25" customHeight="1" x14ac:dyDescent="0.3">
      <c r="B217" s="49"/>
      <c r="C217" s="112">
        <v>21216050</v>
      </c>
      <c r="D217" s="82" t="s">
        <v>109</v>
      </c>
      <c r="E217" s="82">
        <v>30</v>
      </c>
      <c r="F217" s="97">
        <v>12.38628141553156</v>
      </c>
      <c r="G217" s="80">
        <f t="shared" si="11"/>
        <v>12.38628141553156</v>
      </c>
      <c r="J217" s="44"/>
    </row>
    <row r="218" spans="2:10" ht="14.25" customHeight="1" x14ac:dyDescent="0.3">
      <c r="B218" s="49"/>
      <c r="C218" s="112">
        <v>21216052</v>
      </c>
      <c r="D218" s="82" t="s">
        <v>108</v>
      </c>
      <c r="E218" s="82">
        <v>30</v>
      </c>
      <c r="F218" s="97">
        <v>12.38628141553156</v>
      </c>
      <c r="G218" s="80">
        <f t="shared" si="11"/>
        <v>12.38628141553156</v>
      </c>
      <c r="J218" s="44"/>
    </row>
    <row r="219" spans="2:10" ht="14.25" customHeight="1" x14ac:dyDescent="0.3">
      <c r="B219" s="49"/>
      <c r="C219" s="112">
        <v>21216063</v>
      </c>
      <c r="D219" s="82" t="s">
        <v>107</v>
      </c>
      <c r="E219" s="82">
        <v>18</v>
      </c>
      <c r="F219" s="97">
        <v>18.138853170509126</v>
      </c>
      <c r="G219" s="80">
        <f t="shared" si="11"/>
        <v>18.138853170509126</v>
      </c>
      <c r="J219" s="44"/>
    </row>
    <row r="220" spans="2:10" ht="14.25" customHeight="1" x14ac:dyDescent="0.3">
      <c r="B220" s="49"/>
      <c r="C220" s="112">
        <v>21216064</v>
      </c>
      <c r="D220" s="82" t="s">
        <v>123</v>
      </c>
      <c r="E220" s="82">
        <v>18</v>
      </c>
      <c r="F220" s="97">
        <v>18.138853170509126</v>
      </c>
      <c r="G220" s="80">
        <f t="shared" si="11"/>
        <v>18.138853170509126</v>
      </c>
      <c r="J220" s="44"/>
    </row>
    <row r="221" spans="2:10" ht="14.25" customHeight="1" x14ac:dyDescent="0.3">
      <c r="B221" s="49"/>
      <c r="C221" s="112">
        <v>21216074</v>
      </c>
      <c r="D221" s="82" t="s">
        <v>106</v>
      </c>
      <c r="E221" s="82">
        <v>10</v>
      </c>
      <c r="F221" s="97">
        <v>33.130000000000003</v>
      </c>
      <c r="G221" s="80">
        <f t="shared" si="11"/>
        <v>33.130000000000003</v>
      </c>
      <c r="J221" s="44"/>
    </row>
    <row r="222" spans="2:10" ht="14.25" customHeight="1" x14ac:dyDescent="0.3">
      <c r="B222" s="49"/>
      <c r="C222" s="112">
        <v>21216075</v>
      </c>
      <c r="D222" s="82" t="s">
        <v>105</v>
      </c>
      <c r="E222" s="82">
        <v>10</v>
      </c>
      <c r="F222" s="97">
        <v>33.130785249673842</v>
      </c>
      <c r="G222" s="80">
        <f t="shared" si="11"/>
        <v>33.130785249673842</v>
      </c>
      <c r="J222" s="44"/>
    </row>
    <row r="223" spans="2:10" ht="14.25" customHeight="1" x14ac:dyDescent="0.3">
      <c r="B223" s="49"/>
      <c r="C223" s="112">
        <v>21216076</v>
      </c>
      <c r="D223" s="82" t="s">
        <v>104</v>
      </c>
      <c r="E223" s="82">
        <v>10</v>
      </c>
      <c r="F223" s="97">
        <v>33.130000000000003</v>
      </c>
      <c r="G223" s="80">
        <f t="shared" si="11"/>
        <v>33.130000000000003</v>
      </c>
      <c r="J223" s="44"/>
    </row>
    <row r="224" spans="2:10" ht="14.25" customHeight="1" x14ac:dyDescent="0.3">
      <c r="B224" s="49"/>
      <c r="C224" s="112">
        <v>21216090</v>
      </c>
      <c r="D224" s="82" t="s">
        <v>103</v>
      </c>
      <c r="E224" s="82">
        <v>7</v>
      </c>
      <c r="F224" s="97">
        <v>48.626224703453673</v>
      </c>
      <c r="G224" s="80">
        <f t="shared" si="11"/>
        <v>48.626224703453673</v>
      </c>
      <c r="J224" s="44"/>
    </row>
    <row r="225" spans="2:10" ht="14.25" customHeight="1" x14ac:dyDescent="0.3">
      <c r="B225" s="49"/>
      <c r="C225" s="115">
        <v>21216110</v>
      </c>
      <c r="D225" s="82" t="s">
        <v>102</v>
      </c>
      <c r="E225" s="82">
        <v>4</v>
      </c>
      <c r="F225" s="97">
        <v>99.291654274098505</v>
      </c>
      <c r="G225" s="80">
        <f t="shared" si="11"/>
        <v>99.291654274098505</v>
      </c>
      <c r="J225" s="44"/>
    </row>
    <row r="226" spans="2:10" ht="14.25" customHeight="1" thickBot="1" x14ac:dyDescent="0.35">
      <c r="B226" s="64"/>
      <c r="C226" s="96"/>
      <c r="D226" s="41"/>
      <c r="E226" s="41"/>
      <c r="F226" s="40"/>
      <c r="G226" s="39"/>
      <c r="J226" s="44"/>
    </row>
    <row r="227" spans="2:10" ht="14.25" customHeight="1" thickBot="1" x14ac:dyDescent="0.35">
      <c r="B227" s="62"/>
      <c r="C227" s="109"/>
      <c r="F227" s="60"/>
      <c r="G227" s="38"/>
      <c r="J227" s="44"/>
    </row>
    <row r="228" spans="2:10" ht="14.25" customHeight="1" x14ac:dyDescent="0.3">
      <c r="B228" s="59"/>
      <c r="C228" s="103"/>
      <c r="D228" s="57"/>
      <c r="E228" s="57"/>
      <c r="F228" s="56"/>
      <c r="G228" s="55"/>
      <c r="J228" s="44"/>
    </row>
    <row r="229" spans="2:10" ht="14.25" customHeight="1" x14ac:dyDescent="0.3">
      <c r="B229" s="67"/>
      <c r="C229" s="107">
        <v>22216016</v>
      </c>
      <c r="D229" s="83" t="s">
        <v>83</v>
      </c>
      <c r="E229" s="83" t="s">
        <v>120</v>
      </c>
      <c r="F229" s="81">
        <v>2.7567028760176946</v>
      </c>
      <c r="G229" s="17">
        <f t="shared" ref="G229:G250" si="12">F229*(100-$G$5)/100</f>
        <v>2.7567028760176946</v>
      </c>
      <c r="J229" s="44"/>
    </row>
    <row r="230" spans="2:10" ht="14.25" customHeight="1" x14ac:dyDescent="0.3">
      <c r="B230" s="52" t="s">
        <v>122</v>
      </c>
      <c r="C230" s="107">
        <v>22216017</v>
      </c>
      <c r="D230" s="83" t="s">
        <v>121</v>
      </c>
      <c r="E230" s="83" t="s">
        <v>120</v>
      </c>
      <c r="F230" s="81">
        <v>2.7567028760176946</v>
      </c>
      <c r="G230" s="17">
        <f t="shared" si="12"/>
        <v>2.7567028760176946</v>
      </c>
      <c r="J230" s="44"/>
    </row>
    <row r="231" spans="2:10" ht="14.25" customHeight="1" x14ac:dyDescent="0.3">
      <c r="B231" s="52" t="s">
        <v>119</v>
      </c>
      <c r="C231" s="112">
        <v>22216020</v>
      </c>
      <c r="D231" s="82" t="s">
        <v>81</v>
      </c>
      <c r="E231" s="82" t="s">
        <v>117</v>
      </c>
      <c r="F231" s="97">
        <v>2.7567028760176946</v>
      </c>
      <c r="G231" s="80">
        <f t="shared" si="12"/>
        <v>2.7567028760176946</v>
      </c>
      <c r="J231" s="44"/>
    </row>
    <row r="232" spans="2:10" ht="14.25" customHeight="1" x14ac:dyDescent="0.3">
      <c r="B232" s="52"/>
      <c r="C232" s="112">
        <v>22216021</v>
      </c>
      <c r="D232" s="82" t="s">
        <v>118</v>
      </c>
      <c r="E232" s="82" t="s">
        <v>117</v>
      </c>
      <c r="F232" s="97">
        <v>2.7567028760176946</v>
      </c>
      <c r="G232" s="80">
        <f t="shared" si="12"/>
        <v>2.7567028760176946</v>
      </c>
      <c r="J232" s="44"/>
    </row>
    <row r="233" spans="2:10" ht="14.25" customHeight="1" x14ac:dyDescent="0.3">
      <c r="B233" s="52"/>
      <c r="C233" s="112">
        <v>22216022</v>
      </c>
      <c r="D233" s="82" t="s">
        <v>116</v>
      </c>
      <c r="E233" s="82" t="s">
        <v>40</v>
      </c>
      <c r="F233" s="97">
        <v>2.7567028760176946</v>
      </c>
      <c r="G233" s="80">
        <f t="shared" si="12"/>
        <v>2.7567028760176946</v>
      </c>
      <c r="J233" s="44"/>
    </row>
    <row r="234" spans="2:10" ht="14.25" customHeight="1" x14ac:dyDescent="0.3">
      <c r="B234" s="67"/>
      <c r="C234" s="112">
        <v>22216024</v>
      </c>
      <c r="D234" s="82" t="s">
        <v>77</v>
      </c>
      <c r="E234" s="82" t="s">
        <v>115</v>
      </c>
      <c r="F234" s="97">
        <v>3.8266560470747901</v>
      </c>
      <c r="G234" s="80">
        <f t="shared" si="12"/>
        <v>3.8266560470747901</v>
      </c>
      <c r="J234" s="44"/>
    </row>
    <row r="235" spans="2:10" ht="14.25" customHeight="1" x14ac:dyDescent="0.3">
      <c r="B235" s="51"/>
      <c r="C235" s="112">
        <v>22216025</v>
      </c>
      <c r="D235" s="82" t="s">
        <v>79</v>
      </c>
      <c r="E235" s="82" t="s">
        <v>115</v>
      </c>
      <c r="F235" s="97">
        <v>3.8266560470747901</v>
      </c>
      <c r="G235" s="80">
        <f t="shared" si="12"/>
        <v>3.8266560470747901</v>
      </c>
      <c r="J235" s="44"/>
    </row>
    <row r="236" spans="2:10" ht="14.25" customHeight="1" x14ac:dyDescent="0.3">
      <c r="B236" s="51"/>
      <c r="C236" s="112">
        <v>22216026</v>
      </c>
      <c r="D236" s="82" t="s">
        <v>114</v>
      </c>
      <c r="E236" s="82" t="s">
        <v>96</v>
      </c>
      <c r="F236" s="97">
        <v>3.8266560470747901</v>
      </c>
      <c r="G236" s="80">
        <f t="shared" si="12"/>
        <v>3.8266560470747901</v>
      </c>
      <c r="J236" s="44"/>
    </row>
    <row r="237" spans="2:10" ht="14.25" customHeight="1" x14ac:dyDescent="0.3">
      <c r="B237" s="51"/>
      <c r="C237" s="112">
        <v>22216030</v>
      </c>
      <c r="D237" s="82" t="s">
        <v>76</v>
      </c>
      <c r="E237" s="82">
        <v>100</v>
      </c>
      <c r="F237" s="97">
        <v>5.31</v>
      </c>
      <c r="G237" s="80">
        <f t="shared" si="12"/>
        <v>5.31</v>
      </c>
      <c r="J237" s="44"/>
    </row>
    <row r="238" spans="2:10" ht="14.25" customHeight="1" x14ac:dyDescent="0.3">
      <c r="B238" s="51"/>
      <c r="C238" s="112">
        <v>22216031</v>
      </c>
      <c r="D238" s="82" t="s">
        <v>74</v>
      </c>
      <c r="E238" s="82">
        <v>100</v>
      </c>
      <c r="F238" s="97">
        <v>5.3120028021893493</v>
      </c>
      <c r="G238" s="80">
        <f t="shared" si="12"/>
        <v>5.3120028021893493</v>
      </c>
      <c r="J238" s="44"/>
    </row>
    <row r="239" spans="2:10" ht="14.25" customHeight="1" x14ac:dyDescent="0.3">
      <c r="B239" s="51"/>
      <c r="C239" s="112">
        <v>22216032</v>
      </c>
      <c r="D239" s="82" t="s">
        <v>113</v>
      </c>
      <c r="E239" s="82">
        <v>85</v>
      </c>
      <c r="F239" s="97">
        <v>5.3120028021893493</v>
      </c>
      <c r="G239" s="80">
        <f t="shared" si="12"/>
        <v>5.3120028021893493</v>
      </c>
      <c r="J239" s="44"/>
    </row>
    <row r="240" spans="2:10" ht="14.25" customHeight="1" x14ac:dyDescent="0.3">
      <c r="B240" s="51"/>
      <c r="C240" s="112">
        <v>22216039</v>
      </c>
      <c r="D240" s="82" t="s">
        <v>112</v>
      </c>
      <c r="E240" s="82">
        <v>50</v>
      </c>
      <c r="F240" s="97">
        <v>7.6029613566880707</v>
      </c>
      <c r="G240" s="80">
        <f t="shared" si="12"/>
        <v>7.6029613566880707</v>
      </c>
      <c r="J240" s="44"/>
    </row>
    <row r="241" spans="2:10" ht="14.25" customHeight="1" x14ac:dyDescent="0.3">
      <c r="B241" s="50"/>
      <c r="C241" s="112">
        <v>22216040</v>
      </c>
      <c r="D241" s="82" t="s">
        <v>111</v>
      </c>
      <c r="E241" s="82">
        <v>50</v>
      </c>
      <c r="F241" s="97">
        <v>7.6029613566880707</v>
      </c>
      <c r="G241" s="80">
        <f t="shared" si="12"/>
        <v>7.6029613566880707</v>
      </c>
      <c r="J241" s="44"/>
    </row>
    <row r="242" spans="2:10" ht="14.25" customHeight="1" x14ac:dyDescent="0.3">
      <c r="B242" s="50"/>
      <c r="C242" s="112">
        <v>22216041</v>
      </c>
      <c r="D242" s="82" t="s">
        <v>110</v>
      </c>
      <c r="E242" s="82">
        <v>50</v>
      </c>
      <c r="F242" s="97">
        <v>7.6029613566880707</v>
      </c>
      <c r="G242" s="80">
        <f t="shared" si="12"/>
        <v>7.6029613566880707</v>
      </c>
      <c r="J242" s="44"/>
    </row>
    <row r="243" spans="2:10" ht="14.25" customHeight="1" x14ac:dyDescent="0.3">
      <c r="B243" s="49"/>
      <c r="C243" s="112">
        <v>22216050</v>
      </c>
      <c r="D243" s="82" t="s">
        <v>109</v>
      </c>
      <c r="E243" s="82">
        <v>30</v>
      </c>
      <c r="F243" s="97">
        <v>10.598830235647943</v>
      </c>
      <c r="G243" s="80">
        <f t="shared" si="12"/>
        <v>10.598830235647943</v>
      </c>
      <c r="J243" s="44"/>
    </row>
    <row r="244" spans="2:10" ht="14.25" customHeight="1" x14ac:dyDescent="0.3">
      <c r="B244" s="49"/>
      <c r="C244" s="112">
        <v>22216052</v>
      </c>
      <c r="D244" s="82" t="s">
        <v>108</v>
      </c>
      <c r="E244" s="82">
        <v>35</v>
      </c>
      <c r="F244" s="97">
        <v>10.598830235647943</v>
      </c>
      <c r="G244" s="80">
        <f t="shared" si="12"/>
        <v>10.598830235647943</v>
      </c>
      <c r="J244" s="44"/>
    </row>
    <row r="245" spans="2:10" ht="14.25" customHeight="1" x14ac:dyDescent="0.3">
      <c r="B245" s="49"/>
      <c r="C245" s="112">
        <v>22216063</v>
      </c>
      <c r="D245" s="82" t="s">
        <v>107</v>
      </c>
      <c r="E245" s="82">
        <v>20</v>
      </c>
      <c r="F245" s="97">
        <v>15.860482300375779</v>
      </c>
      <c r="G245" s="80">
        <f t="shared" si="12"/>
        <v>15.860482300375779</v>
      </c>
      <c r="J245" s="44"/>
    </row>
    <row r="246" spans="2:10" ht="14.25" customHeight="1" x14ac:dyDescent="0.3">
      <c r="B246" s="49"/>
      <c r="C246" s="112">
        <v>22216074</v>
      </c>
      <c r="D246" s="82" t="s">
        <v>106</v>
      </c>
      <c r="E246" s="82">
        <v>10</v>
      </c>
      <c r="F246" s="97">
        <v>38.098839999999996</v>
      </c>
      <c r="G246" s="80">
        <f t="shared" si="12"/>
        <v>38.098839999999996</v>
      </c>
      <c r="J246" s="44"/>
    </row>
    <row r="247" spans="2:10" ht="14.25" customHeight="1" x14ac:dyDescent="0.3">
      <c r="B247" s="49"/>
      <c r="C247" s="112">
        <v>22216075</v>
      </c>
      <c r="D247" s="82" t="s">
        <v>105</v>
      </c>
      <c r="E247" s="82">
        <v>10</v>
      </c>
      <c r="F247" s="97">
        <v>38.098839999999996</v>
      </c>
      <c r="G247" s="80">
        <f t="shared" si="12"/>
        <v>38.098839999999996</v>
      </c>
      <c r="J247" s="44"/>
    </row>
    <row r="248" spans="2:10" ht="14.25" customHeight="1" x14ac:dyDescent="0.3">
      <c r="B248" s="49"/>
      <c r="C248" s="112">
        <v>22216076</v>
      </c>
      <c r="D248" s="82" t="s">
        <v>104</v>
      </c>
      <c r="E248" s="82">
        <v>10</v>
      </c>
      <c r="F248" s="97">
        <v>38.098839999999996</v>
      </c>
      <c r="G248" s="80">
        <f t="shared" si="12"/>
        <v>38.098839999999996</v>
      </c>
      <c r="J248" s="44"/>
    </row>
    <row r="249" spans="2:10" ht="14.25" customHeight="1" x14ac:dyDescent="0.3">
      <c r="B249" s="49"/>
      <c r="C249" s="112">
        <v>22216090</v>
      </c>
      <c r="D249" s="82" t="s">
        <v>103</v>
      </c>
      <c r="E249" s="82">
        <v>6</v>
      </c>
      <c r="F249" s="97">
        <v>60.943219999999997</v>
      </c>
      <c r="G249" s="80">
        <f t="shared" si="12"/>
        <v>60.943220000000004</v>
      </c>
      <c r="J249" s="44"/>
    </row>
    <row r="250" spans="2:10" ht="14.25" customHeight="1" x14ac:dyDescent="0.3">
      <c r="B250" s="49"/>
      <c r="C250" s="112">
        <v>22216110</v>
      </c>
      <c r="D250" s="82" t="s">
        <v>102</v>
      </c>
      <c r="E250" s="82">
        <v>4</v>
      </c>
      <c r="F250" s="97">
        <v>72.370739999999998</v>
      </c>
      <c r="G250" s="80">
        <f t="shared" si="12"/>
        <v>72.370739999999998</v>
      </c>
      <c r="J250" s="44"/>
    </row>
    <row r="251" spans="2:10" ht="14.25" customHeight="1" thickBot="1" x14ac:dyDescent="0.35">
      <c r="B251" s="64"/>
      <c r="C251" s="96"/>
      <c r="D251" s="41"/>
      <c r="E251" s="41"/>
      <c r="F251" s="40"/>
      <c r="G251" s="39"/>
      <c r="J251" s="44"/>
    </row>
    <row r="252" spans="2:10" ht="9.9" customHeight="1" thickBot="1" x14ac:dyDescent="0.35">
      <c r="B252" s="62"/>
      <c r="C252" s="109"/>
      <c r="F252" s="60"/>
      <c r="G252" s="38"/>
      <c r="J252" s="44"/>
    </row>
    <row r="253" spans="2:10" ht="14.25" customHeight="1" x14ac:dyDescent="0.3">
      <c r="B253" s="59"/>
      <c r="C253" s="103"/>
      <c r="D253" s="103"/>
      <c r="E253" s="103"/>
      <c r="F253" s="91"/>
      <c r="G253" s="55"/>
      <c r="J253" s="44"/>
    </row>
    <row r="254" spans="2:10" ht="14.25" customHeight="1" x14ac:dyDescent="0.3">
      <c r="B254" s="49"/>
      <c r="C254" s="112">
        <v>23216020</v>
      </c>
      <c r="D254" s="82" t="s">
        <v>101</v>
      </c>
      <c r="E254" s="111" t="s">
        <v>40</v>
      </c>
      <c r="F254" s="97">
        <v>3.8376000000000001</v>
      </c>
      <c r="G254" s="80">
        <f t="shared" ref="G254:G266" si="13">F254*(100-$G$5)/100</f>
        <v>3.8376000000000001</v>
      </c>
      <c r="J254" s="44"/>
    </row>
    <row r="255" spans="2:10" ht="14.25" customHeight="1" x14ac:dyDescent="0.3">
      <c r="B255" s="52" t="s">
        <v>100</v>
      </c>
      <c r="C255" s="110">
        <v>23216024</v>
      </c>
      <c r="D255" s="83" t="s">
        <v>99</v>
      </c>
      <c r="E255" s="83">
        <v>20</v>
      </c>
      <c r="F255" s="81">
        <v>4.7959077432088657</v>
      </c>
      <c r="G255" s="80">
        <f t="shared" si="13"/>
        <v>4.7959077432088657</v>
      </c>
      <c r="J255" s="44"/>
    </row>
    <row r="256" spans="2:10" ht="14.25" customHeight="1" x14ac:dyDescent="0.3">
      <c r="B256" s="117" t="s">
        <v>98</v>
      </c>
      <c r="C256" s="115">
        <v>23216025</v>
      </c>
      <c r="D256" s="82" t="s">
        <v>97</v>
      </c>
      <c r="E256" s="111" t="s">
        <v>96</v>
      </c>
      <c r="F256" s="97">
        <v>4.7959077432088657</v>
      </c>
      <c r="G256" s="80">
        <f t="shared" si="13"/>
        <v>4.7959077432088657</v>
      </c>
      <c r="J256" s="44"/>
    </row>
    <row r="257" spans="2:10" ht="14.25" customHeight="1" x14ac:dyDescent="0.3">
      <c r="B257" s="117"/>
      <c r="C257" s="115">
        <v>23216032</v>
      </c>
      <c r="D257" s="82" t="s">
        <v>95</v>
      </c>
      <c r="E257" s="111">
        <v>80</v>
      </c>
      <c r="F257" s="97">
        <v>6.1176146015735142</v>
      </c>
      <c r="G257" s="80">
        <f t="shared" si="13"/>
        <v>6.1176146015735142</v>
      </c>
      <c r="J257" s="44"/>
    </row>
    <row r="258" spans="2:10" ht="14.25" customHeight="1" x14ac:dyDescent="0.3">
      <c r="B258" s="116"/>
      <c r="C258" s="115">
        <v>23216040</v>
      </c>
      <c r="D258" s="82" t="s">
        <v>94</v>
      </c>
      <c r="E258" s="111">
        <v>40</v>
      </c>
      <c r="F258" s="97">
        <v>11.114925294628422</v>
      </c>
      <c r="G258" s="80">
        <f t="shared" si="13"/>
        <v>11.114925294628422</v>
      </c>
      <c r="J258" s="44"/>
    </row>
    <row r="259" spans="2:10" ht="14.25" customHeight="1" x14ac:dyDescent="0.3">
      <c r="B259" s="114"/>
      <c r="C259" s="112">
        <v>23216050</v>
      </c>
      <c r="D259" s="82" t="s">
        <v>93</v>
      </c>
      <c r="E259" s="111">
        <v>25</v>
      </c>
      <c r="F259" s="97">
        <v>13.58211143024243</v>
      </c>
      <c r="G259" s="80">
        <f t="shared" si="13"/>
        <v>13.58211143024243</v>
      </c>
      <c r="J259" s="44"/>
    </row>
    <row r="260" spans="2:10" ht="14.25" customHeight="1" x14ac:dyDescent="0.3">
      <c r="B260" s="114"/>
      <c r="C260" s="112">
        <v>23216060</v>
      </c>
      <c r="D260" s="82" t="s">
        <v>92</v>
      </c>
      <c r="E260" s="111">
        <v>16</v>
      </c>
      <c r="F260" s="97">
        <v>25.477400000000003</v>
      </c>
      <c r="G260" s="80">
        <f t="shared" si="13"/>
        <v>25.477400000000003</v>
      </c>
      <c r="J260" s="44"/>
    </row>
    <row r="261" spans="2:10" ht="14.25" customHeight="1" x14ac:dyDescent="0.3">
      <c r="B261" s="114"/>
      <c r="C261" s="112">
        <v>23216061</v>
      </c>
      <c r="D261" s="82" t="s">
        <v>91</v>
      </c>
      <c r="E261" s="111">
        <v>16</v>
      </c>
      <c r="F261" s="97">
        <v>25.477400000000003</v>
      </c>
      <c r="G261" s="80">
        <f t="shared" si="13"/>
        <v>25.477400000000003</v>
      </c>
      <c r="J261" s="44"/>
    </row>
    <row r="262" spans="2:10" ht="14.25" customHeight="1" x14ac:dyDescent="0.3">
      <c r="B262" s="114"/>
      <c r="C262" s="112">
        <v>23216062</v>
      </c>
      <c r="D262" s="82" t="s">
        <v>90</v>
      </c>
      <c r="E262" s="111">
        <v>16</v>
      </c>
      <c r="F262" s="97">
        <v>25.477400000000003</v>
      </c>
      <c r="G262" s="80">
        <f t="shared" si="13"/>
        <v>25.477400000000003</v>
      </c>
      <c r="J262" s="44"/>
    </row>
    <row r="263" spans="2:10" ht="14.25" customHeight="1" x14ac:dyDescent="0.3">
      <c r="B263" s="113"/>
      <c r="C263" s="112">
        <v>23216063</v>
      </c>
      <c r="D263" s="82" t="s">
        <v>89</v>
      </c>
      <c r="E263" s="111">
        <v>16</v>
      </c>
      <c r="F263" s="97">
        <v>25.477400000000003</v>
      </c>
      <c r="G263" s="80">
        <f t="shared" si="13"/>
        <v>25.477400000000003</v>
      </c>
      <c r="J263" s="44"/>
    </row>
    <row r="264" spans="2:10" ht="14.25" customHeight="1" x14ac:dyDescent="0.3">
      <c r="B264" s="113"/>
      <c r="C264" s="112">
        <v>23216075</v>
      </c>
      <c r="D264" s="82" t="s">
        <v>88</v>
      </c>
      <c r="E264" s="111">
        <v>8</v>
      </c>
      <c r="F264" s="97">
        <v>40.113579999999999</v>
      </c>
      <c r="G264" s="80">
        <f t="shared" si="13"/>
        <v>40.113579999999999</v>
      </c>
      <c r="J264" s="44"/>
    </row>
    <row r="265" spans="2:10" ht="14.25" customHeight="1" x14ac:dyDescent="0.3">
      <c r="B265" s="113"/>
      <c r="C265" s="112">
        <v>23216090</v>
      </c>
      <c r="D265" s="82" t="s">
        <v>87</v>
      </c>
      <c r="E265" s="111">
        <v>5</v>
      </c>
      <c r="F265" s="97">
        <v>57.244199999999999</v>
      </c>
      <c r="G265" s="80">
        <f t="shared" si="13"/>
        <v>57.244199999999999</v>
      </c>
      <c r="J265" s="44"/>
    </row>
    <row r="266" spans="2:10" ht="14.25" customHeight="1" x14ac:dyDescent="0.3">
      <c r="B266" s="113"/>
      <c r="C266" s="112">
        <v>23216110</v>
      </c>
      <c r="D266" s="82" t="s">
        <v>86</v>
      </c>
      <c r="E266" s="111">
        <v>2</v>
      </c>
      <c r="F266" s="97">
        <v>95.22578</v>
      </c>
      <c r="G266" s="80">
        <f t="shared" si="13"/>
        <v>95.22578</v>
      </c>
      <c r="J266" s="44"/>
    </row>
    <row r="267" spans="2:10" ht="14.25" customHeight="1" thickBot="1" x14ac:dyDescent="0.35">
      <c r="B267" s="43"/>
      <c r="C267" s="96"/>
      <c r="D267" s="41"/>
      <c r="E267" s="41"/>
      <c r="F267" s="40"/>
      <c r="G267" s="39"/>
      <c r="J267" s="44"/>
    </row>
    <row r="268" spans="2:10" ht="9.9" customHeight="1" thickBot="1" x14ac:dyDescent="0.35">
      <c r="B268" s="62"/>
      <c r="C268" s="109"/>
      <c r="F268" s="60"/>
      <c r="G268" s="38"/>
      <c r="J268" s="44"/>
    </row>
    <row r="269" spans="2:10" ht="14.25" customHeight="1" x14ac:dyDescent="0.3">
      <c r="B269" s="59"/>
      <c r="C269" s="103"/>
      <c r="D269" s="57"/>
      <c r="E269" s="57"/>
      <c r="F269" s="56"/>
      <c r="G269" s="55"/>
      <c r="J269" s="44"/>
    </row>
    <row r="270" spans="2:10" ht="14.25" customHeight="1" x14ac:dyDescent="0.3">
      <c r="B270" s="108" t="s">
        <v>85</v>
      </c>
      <c r="C270" s="66" t="s">
        <v>84</v>
      </c>
      <c r="D270" s="53" t="s">
        <v>83</v>
      </c>
      <c r="E270" s="53">
        <v>50</v>
      </c>
      <c r="F270" s="46" t="s">
        <v>18</v>
      </c>
      <c r="G270" s="45" t="s">
        <v>6</v>
      </c>
      <c r="J270" s="44"/>
    </row>
    <row r="271" spans="2:10" ht="14.25" customHeight="1" x14ac:dyDescent="0.3">
      <c r="B271" s="50"/>
      <c r="C271" s="110" t="s">
        <v>82</v>
      </c>
      <c r="D271" s="83" t="s">
        <v>81</v>
      </c>
      <c r="E271" s="19" t="s">
        <v>75</v>
      </c>
      <c r="F271" s="81">
        <v>3.3087610000000001</v>
      </c>
      <c r="G271" s="17">
        <f>F271*(100-$G$5)/100</f>
        <v>3.3087610000000001</v>
      </c>
      <c r="J271" s="44"/>
    </row>
    <row r="272" spans="2:10" ht="14.25" customHeight="1" x14ac:dyDescent="0.3">
      <c r="B272" s="49"/>
      <c r="C272" s="110" t="s">
        <v>80</v>
      </c>
      <c r="D272" s="83" t="s">
        <v>79</v>
      </c>
      <c r="E272" s="19" t="s">
        <v>73</v>
      </c>
      <c r="F272" s="81">
        <v>4.0071500000000002</v>
      </c>
      <c r="G272" s="17">
        <f>F272*(100-$G$5)/100</f>
        <v>4.0071500000000002</v>
      </c>
      <c r="J272" s="44"/>
    </row>
    <row r="273" spans="2:10" ht="14.25" customHeight="1" thickBot="1" x14ac:dyDescent="0.35">
      <c r="B273" s="64"/>
      <c r="C273" s="96"/>
      <c r="D273" s="96"/>
      <c r="E273" s="96"/>
      <c r="F273" s="104"/>
      <c r="G273" s="39"/>
      <c r="J273" s="44"/>
    </row>
    <row r="274" spans="2:10" ht="9.9" customHeight="1" thickBot="1" x14ac:dyDescent="0.35">
      <c r="B274" s="62"/>
      <c r="C274" s="109"/>
      <c r="D274" s="109"/>
      <c r="E274" s="109"/>
      <c r="F274" s="38"/>
      <c r="G274" s="38"/>
      <c r="J274" s="44"/>
    </row>
    <row r="275" spans="2:10" ht="14.25" customHeight="1" x14ac:dyDescent="0.3">
      <c r="B275" s="59"/>
      <c r="C275" s="103"/>
      <c r="D275" s="57"/>
      <c r="E275" s="57"/>
      <c r="F275" s="56"/>
      <c r="G275" s="55"/>
    </row>
    <row r="276" spans="2:10" ht="14.25" customHeight="1" x14ac:dyDescent="0.3">
      <c r="B276" s="52" t="s">
        <v>78</v>
      </c>
      <c r="C276" s="106"/>
      <c r="D276" s="87"/>
      <c r="E276" s="87"/>
      <c r="F276" s="86"/>
      <c r="G276" s="85"/>
    </row>
    <row r="277" spans="2:10" ht="14.25" customHeight="1" x14ac:dyDescent="0.3">
      <c r="B277" s="108"/>
      <c r="C277" s="107">
        <v>20426025</v>
      </c>
      <c r="D277" s="83" t="s">
        <v>77</v>
      </c>
      <c r="E277" s="83">
        <v>50</v>
      </c>
      <c r="F277" s="81">
        <v>6.2147799999999993</v>
      </c>
      <c r="G277" s="17">
        <f>F277*(100-$G$5)/100</f>
        <v>6.2147799999999993</v>
      </c>
    </row>
    <row r="278" spans="2:10" ht="14.25" customHeight="1" x14ac:dyDescent="0.3">
      <c r="B278" s="50"/>
      <c r="C278" s="107">
        <v>20426032</v>
      </c>
      <c r="D278" s="83" t="s">
        <v>76</v>
      </c>
      <c r="E278" s="19" t="s">
        <v>75</v>
      </c>
      <c r="F278" s="81">
        <v>9.1036400000000004</v>
      </c>
      <c r="G278" s="17">
        <f>F278*(100-$G$5)/100</f>
        <v>9.1036400000000004</v>
      </c>
    </row>
    <row r="279" spans="2:10" ht="14.25" customHeight="1" x14ac:dyDescent="0.3">
      <c r="B279" s="49"/>
      <c r="C279" s="107">
        <v>20426034</v>
      </c>
      <c r="D279" s="83" t="s">
        <v>74</v>
      </c>
      <c r="E279" s="19" t="s">
        <v>73</v>
      </c>
      <c r="F279" s="81">
        <v>9.1036400000000004</v>
      </c>
      <c r="G279" s="17">
        <f>F279*(100-$G$5)/100</f>
        <v>9.1036400000000004</v>
      </c>
    </row>
    <row r="280" spans="2:10" ht="14.25" customHeight="1" x14ac:dyDescent="0.3">
      <c r="B280" s="49"/>
      <c r="C280" s="106"/>
      <c r="D280" s="87"/>
      <c r="E280" s="23"/>
      <c r="F280" s="86"/>
      <c r="G280" s="105"/>
    </row>
    <row r="281" spans="2:10" ht="14.25" customHeight="1" thickBot="1" x14ac:dyDescent="0.35">
      <c r="B281" s="64"/>
      <c r="C281" s="96"/>
      <c r="D281" s="96"/>
      <c r="E281" s="96"/>
      <c r="F281" s="104"/>
      <c r="G281" s="39"/>
    </row>
    <row r="282" spans="2:10" ht="14.25" customHeight="1" thickBot="1" x14ac:dyDescent="0.35"/>
    <row r="283" spans="2:10" ht="14.25" customHeight="1" x14ac:dyDescent="0.3">
      <c r="B283" s="59"/>
      <c r="C283" s="103"/>
      <c r="D283" s="103"/>
      <c r="E283" s="103"/>
      <c r="F283" s="91"/>
      <c r="G283" s="55"/>
      <c r="J283" s="44"/>
    </row>
    <row r="284" spans="2:10" ht="14.25" customHeight="1" x14ac:dyDescent="0.3">
      <c r="B284" s="52" t="s">
        <v>72</v>
      </c>
      <c r="C284" s="102" t="s">
        <v>71</v>
      </c>
      <c r="D284" s="101" t="s">
        <v>70</v>
      </c>
      <c r="E284" s="83">
        <v>15</v>
      </c>
      <c r="F284" s="81">
        <v>39.521950000000004</v>
      </c>
      <c r="G284" s="17">
        <f t="shared" ref="G284:G292" si="14">F284*(100-$G$5)/100</f>
        <v>39.521950000000004</v>
      </c>
      <c r="J284" s="44"/>
    </row>
    <row r="285" spans="2:10" ht="14.25" customHeight="1" x14ac:dyDescent="0.3">
      <c r="B285" s="52"/>
      <c r="C285" s="102" t="s">
        <v>69</v>
      </c>
      <c r="D285" s="101" t="s">
        <v>68</v>
      </c>
      <c r="E285" s="83">
        <v>20</v>
      </c>
      <c r="F285" s="81">
        <v>39.521950000000004</v>
      </c>
      <c r="G285" s="17">
        <f t="shared" si="14"/>
        <v>39.521950000000004</v>
      </c>
      <c r="J285" s="44"/>
    </row>
    <row r="286" spans="2:10" ht="14.25" customHeight="1" x14ac:dyDescent="0.3">
      <c r="B286" s="52"/>
      <c r="C286" s="100" t="s">
        <v>67</v>
      </c>
      <c r="D286" s="98" t="s">
        <v>66</v>
      </c>
      <c r="E286" s="82">
        <v>15</v>
      </c>
      <c r="F286" s="97">
        <v>43.10371</v>
      </c>
      <c r="G286" s="80">
        <f t="shared" si="14"/>
        <v>43.10371</v>
      </c>
      <c r="J286" s="44"/>
    </row>
    <row r="287" spans="2:10" ht="14.25" customHeight="1" x14ac:dyDescent="0.3">
      <c r="B287" s="52"/>
      <c r="C287" s="100" t="s">
        <v>65</v>
      </c>
      <c r="D287" s="98" t="s">
        <v>64</v>
      </c>
      <c r="E287" s="82">
        <v>15</v>
      </c>
      <c r="F287" s="97">
        <v>43.10371</v>
      </c>
      <c r="G287" s="80">
        <f t="shared" si="14"/>
        <v>43.10371</v>
      </c>
      <c r="J287" s="44"/>
    </row>
    <row r="288" spans="2:10" ht="14.25" customHeight="1" x14ac:dyDescent="0.3">
      <c r="B288" s="67"/>
      <c r="C288" s="100" t="s">
        <v>63</v>
      </c>
      <c r="D288" s="98" t="s">
        <v>62</v>
      </c>
      <c r="E288" s="82">
        <v>10</v>
      </c>
      <c r="F288" s="97">
        <v>59.280259999999998</v>
      </c>
      <c r="G288" s="80">
        <f t="shared" si="14"/>
        <v>59.280259999999998</v>
      </c>
      <c r="J288" s="44"/>
    </row>
    <row r="289" spans="2:10" ht="14.25" customHeight="1" x14ac:dyDescent="0.3">
      <c r="B289" s="67"/>
      <c r="C289" s="100" t="s">
        <v>61</v>
      </c>
      <c r="D289" s="98" t="s">
        <v>60</v>
      </c>
      <c r="E289" s="82">
        <v>10</v>
      </c>
      <c r="F289" s="97">
        <v>59.280259999999998</v>
      </c>
      <c r="G289" s="80">
        <f t="shared" si="14"/>
        <v>59.280259999999998</v>
      </c>
      <c r="J289" s="44"/>
    </row>
    <row r="290" spans="2:10" ht="14.25" customHeight="1" x14ac:dyDescent="0.3">
      <c r="B290" s="67"/>
      <c r="C290" s="100" t="s">
        <v>59</v>
      </c>
      <c r="D290" s="98" t="s">
        <v>58</v>
      </c>
      <c r="E290" s="82">
        <v>7</v>
      </c>
      <c r="F290" s="97">
        <v>71.848399999999998</v>
      </c>
      <c r="G290" s="80">
        <f t="shared" si="14"/>
        <v>71.848399999999998</v>
      </c>
      <c r="J290" s="44"/>
    </row>
    <row r="291" spans="2:10" ht="14.25" customHeight="1" x14ac:dyDescent="0.3">
      <c r="B291" s="67"/>
      <c r="C291" s="100" t="s">
        <v>57</v>
      </c>
      <c r="D291" s="98" t="s">
        <v>56</v>
      </c>
      <c r="E291" s="82">
        <v>6</v>
      </c>
      <c r="F291" s="97">
        <v>79.033239999999992</v>
      </c>
      <c r="G291" s="80">
        <f t="shared" si="14"/>
        <v>79.033239999999992</v>
      </c>
      <c r="J291" s="44"/>
    </row>
    <row r="292" spans="2:10" ht="14.25" customHeight="1" x14ac:dyDescent="0.3">
      <c r="B292" s="67"/>
      <c r="C292" s="99" t="s">
        <v>55</v>
      </c>
      <c r="D292" s="98" t="s">
        <v>54</v>
      </c>
      <c r="E292" s="82">
        <v>4</v>
      </c>
      <c r="F292" s="97">
        <v>100.59309</v>
      </c>
      <c r="G292" s="80">
        <f t="shared" si="14"/>
        <v>100.59309000000002</v>
      </c>
      <c r="J292" s="44"/>
    </row>
    <row r="293" spans="2:10" ht="14.25" customHeight="1" thickBot="1" x14ac:dyDescent="0.35">
      <c r="B293" s="64"/>
      <c r="C293" s="95"/>
      <c r="D293" s="95"/>
      <c r="E293" s="96"/>
      <c r="F293" s="95"/>
      <c r="G293" s="94"/>
      <c r="J293" s="44"/>
    </row>
    <row r="294" spans="2:10" ht="9.9" customHeight="1" thickBot="1" x14ac:dyDescent="0.35">
      <c r="B294" s="62"/>
      <c r="C294" s="74"/>
      <c r="D294" s="74"/>
      <c r="E294" s="74"/>
      <c r="F294" s="74"/>
      <c r="G294" s="74"/>
      <c r="J294" s="44"/>
    </row>
    <row r="295" spans="2:10" ht="14.25" customHeight="1" x14ac:dyDescent="0.3">
      <c r="B295" s="93"/>
      <c r="C295" s="92"/>
      <c r="D295" s="57"/>
      <c r="E295" s="57"/>
      <c r="F295" s="91"/>
      <c r="G295" s="90"/>
    </row>
    <row r="296" spans="2:10" ht="14.25" customHeight="1" x14ac:dyDescent="0.3">
      <c r="B296" s="52" t="s">
        <v>53</v>
      </c>
      <c r="C296" s="84" t="s">
        <v>52</v>
      </c>
      <c r="D296" s="83" t="s">
        <v>51</v>
      </c>
      <c r="E296" s="83" t="s">
        <v>50</v>
      </c>
      <c r="F296" s="81">
        <v>7.2807800000000009</v>
      </c>
      <c r="G296" s="17">
        <f>F296*(100-$G$5)/100</f>
        <v>7.2807800000000009</v>
      </c>
    </row>
    <row r="297" spans="2:10" ht="14.25" customHeight="1" x14ac:dyDescent="0.3">
      <c r="B297" s="52" t="s">
        <v>49</v>
      </c>
      <c r="C297" s="84" t="s">
        <v>48</v>
      </c>
      <c r="D297" s="83" t="s">
        <v>47</v>
      </c>
      <c r="E297" s="82" t="s">
        <v>46</v>
      </c>
      <c r="F297" s="81">
        <v>9.1036400000000004</v>
      </c>
      <c r="G297" s="17">
        <f>F297*(100-$G$5)/100</f>
        <v>9.1036400000000004</v>
      </c>
    </row>
    <row r="298" spans="2:10" ht="14.25" customHeight="1" x14ac:dyDescent="0.3">
      <c r="B298" s="52"/>
      <c r="C298" s="84" t="s">
        <v>45</v>
      </c>
      <c r="D298" s="83" t="s">
        <v>44</v>
      </c>
      <c r="E298" s="82" t="s">
        <v>43</v>
      </c>
      <c r="F298" s="81">
        <v>10.990459999999999</v>
      </c>
      <c r="G298" s="80">
        <f>F298*(100-$G$5)/100</f>
        <v>10.990459999999999</v>
      </c>
    </row>
    <row r="299" spans="2:10" ht="14.25" customHeight="1" x14ac:dyDescent="0.3">
      <c r="B299" s="52"/>
      <c r="C299" s="84" t="s">
        <v>42</v>
      </c>
      <c r="D299" s="83" t="s">
        <v>41</v>
      </c>
      <c r="E299" s="82" t="s">
        <v>40</v>
      </c>
      <c r="F299" s="81">
        <v>12.813319999999999</v>
      </c>
      <c r="G299" s="80">
        <f>F299*(100-$G$5)/100</f>
        <v>12.813319999999999</v>
      </c>
    </row>
    <row r="300" spans="2:10" ht="14.25" customHeight="1" x14ac:dyDescent="0.3">
      <c r="B300" s="52"/>
      <c r="C300" s="89" t="s">
        <v>39</v>
      </c>
      <c r="D300" s="82" t="s">
        <v>38</v>
      </c>
      <c r="E300" s="82" t="s">
        <v>37</v>
      </c>
      <c r="F300" s="81">
        <v>14.497600000000002</v>
      </c>
      <c r="G300" s="80">
        <f>F300*(100-$G$5)/100</f>
        <v>14.497600000000002</v>
      </c>
    </row>
    <row r="301" spans="2:10" ht="14.25" customHeight="1" x14ac:dyDescent="0.3">
      <c r="B301" s="52"/>
      <c r="C301" s="88"/>
      <c r="D301" s="87"/>
      <c r="E301" s="87"/>
      <c r="F301" s="86"/>
      <c r="G301" s="85"/>
    </row>
    <row r="302" spans="2:10" ht="14.25" customHeight="1" x14ac:dyDescent="0.3">
      <c r="B302" s="52" t="s">
        <v>36</v>
      </c>
      <c r="C302" s="84" t="s">
        <v>35</v>
      </c>
      <c r="D302" s="83" t="s">
        <v>34</v>
      </c>
      <c r="E302" s="83">
        <v>80</v>
      </c>
      <c r="F302" s="81">
        <v>18.207280000000001</v>
      </c>
      <c r="G302" s="17">
        <f t="shared" ref="G302:G307" si="15">F302*(100-$G$5)/100</f>
        <v>18.207280000000001</v>
      </c>
    </row>
    <row r="303" spans="2:10" ht="14.25" customHeight="1" x14ac:dyDescent="0.3">
      <c r="B303" s="52" t="s">
        <v>33</v>
      </c>
      <c r="C303" s="84" t="s">
        <v>32</v>
      </c>
      <c r="D303" s="83" t="s">
        <v>31</v>
      </c>
      <c r="E303" s="82">
        <v>80</v>
      </c>
      <c r="F303" s="81">
        <v>18.207280000000001</v>
      </c>
      <c r="G303" s="17">
        <f t="shared" si="15"/>
        <v>18.207280000000001</v>
      </c>
    </row>
    <row r="304" spans="2:10" ht="14.25" customHeight="1" x14ac:dyDescent="0.3">
      <c r="B304" s="52"/>
      <c r="C304" s="84" t="s">
        <v>30</v>
      </c>
      <c r="D304" s="83" t="s">
        <v>29</v>
      </c>
      <c r="E304" s="82">
        <v>70</v>
      </c>
      <c r="F304" s="81">
        <v>25.477400000000003</v>
      </c>
      <c r="G304" s="80">
        <f t="shared" si="15"/>
        <v>25.477400000000003</v>
      </c>
    </row>
    <row r="305" spans="2:10" ht="14.25" customHeight="1" x14ac:dyDescent="0.3">
      <c r="B305" s="52"/>
      <c r="C305" s="84" t="s">
        <v>28</v>
      </c>
      <c r="D305" s="83" t="s">
        <v>27</v>
      </c>
      <c r="E305" s="82">
        <v>55</v>
      </c>
      <c r="F305" s="81">
        <v>25.477400000000003</v>
      </c>
      <c r="G305" s="80">
        <f t="shared" si="15"/>
        <v>25.477400000000003</v>
      </c>
    </row>
    <row r="306" spans="2:10" ht="14.25" customHeight="1" x14ac:dyDescent="0.3">
      <c r="B306" s="52"/>
      <c r="C306" s="84" t="s">
        <v>26</v>
      </c>
      <c r="D306" s="83" t="s">
        <v>25</v>
      </c>
      <c r="E306" s="82">
        <v>60</v>
      </c>
      <c r="F306" s="81">
        <v>32.704880000000003</v>
      </c>
      <c r="G306" s="80">
        <f t="shared" si="15"/>
        <v>32.704880000000003</v>
      </c>
    </row>
    <row r="307" spans="2:10" ht="14.25" customHeight="1" x14ac:dyDescent="0.3">
      <c r="B307" s="52"/>
      <c r="C307" s="84" t="s">
        <v>24</v>
      </c>
      <c r="D307" s="83" t="s">
        <v>23</v>
      </c>
      <c r="E307" s="82">
        <v>40</v>
      </c>
      <c r="F307" s="81">
        <v>32.704880000000003</v>
      </c>
      <c r="G307" s="80">
        <f t="shared" si="15"/>
        <v>32.704880000000003</v>
      </c>
    </row>
    <row r="308" spans="2:10" ht="14.25" customHeight="1" thickBot="1" x14ac:dyDescent="0.35">
      <c r="B308" s="79"/>
      <c r="C308" s="78"/>
      <c r="D308" s="77"/>
      <c r="E308" s="77"/>
      <c r="F308" s="76"/>
      <c r="G308" s="75"/>
    </row>
    <row r="309" spans="2:10" ht="9.9" customHeight="1" x14ac:dyDescent="0.3">
      <c r="B309" s="62"/>
      <c r="C309" s="74"/>
      <c r="D309" s="74"/>
      <c r="E309" s="74"/>
      <c r="F309" s="74"/>
      <c r="G309" s="74"/>
      <c r="J309" s="44"/>
    </row>
    <row r="310" spans="2:10" ht="14.25" customHeight="1" x14ac:dyDescent="0.3">
      <c r="B310" s="159" t="s">
        <v>22</v>
      </c>
      <c r="C310" s="160"/>
      <c r="D310" s="160"/>
      <c r="E310" s="160"/>
      <c r="F310" s="161"/>
      <c r="G310" s="73">
        <f>'[5]DISCOUNT CARD'!J13</f>
        <v>0</v>
      </c>
      <c r="J310" s="44"/>
    </row>
    <row r="311" spans="2:10" ht="9.9" customHeight="1" thickBot="1" x14ac:dyDescent="0.35">
      <c r="B311" s="72"/>
      <c r="C311" s="72"/>
      <c r="D311" s="72"/>
      <c r="E311" s="72"/>
      <c r="F311" s="72"/>
      <c r="G311" s="72"/>
      <c r="J311" s="44"/>
    </row>
    <row r="312" spans="2:10" ht="14.25" customHeight="1" x14ac:dyDescent="0.3">
      <c r="B312" s="71"/>
      <c r="C312" s="70"/>
      <c r="D312" s="70"/>
      <c r="E312" s="70"/>
      <c r="F312" s="70"/>
      <c r="G312" s="69"/>
      <c r="J312" s="44"/>
    </row>
    <row r="313" spans="2:10" ht="14.25" customHeight="1" x14ac:dyDescent="0.3">
      <c r="B313" s="67"/>
      <c r="C313" s="66">
        <v>342000016</v>
      </c>
      <c r="D313" s="53">
        <v>16</v>
      </c>
      <c r="E313" s="53" t="s">
        <v>0</v>
      </c>
      <c r="F313" s="46" t="s">
        <v>18</v>
      </c>
      <c r="G313" s="68" t="s">
        <v>18</v>
      </c>
      <c r="J313" s="44"/>
    </row>
    <row r="314" spans="2:10" ht="14.25" customHeight="1" x14ac:dyDescent="0.3">
      <c r="B314" s="52" t="s">
        <v>21</v>
      </c>
      <c r="C314" s="65">
        <v>342000020</v>
      </c>
      <c r="D314" s="47">
        <v>20</v>
      </c>
      <c r="E314" s="47" t="s">
        <v>0</v>
      </c>
      <c r="F314" s="46" t="s">
        <v>18</v>
      </c>
      <c r="G314" s="68" t="s">
        <v>18</v>
      </c>
      <c r="J314" s="44"/>
    </row>
    <row r="315" spans="2:10" ht="14.25" customHeight="1" x14ac:dyDescent="0.3">
      <c r="B315" s="51"/>
      <c r="C315" s="65">
        <v>342000025</v>
      </c>
      <c r="D315" s="47">
        <v>25</v>
      </c>
      <c r="E315" s="47" t="s">
        <v>0</v>
      </c>
      <c r="F315" s="46" t="s">
        <v>18</v>
      </c>
      <c r="G315" s="68" t="s">
        <v>18</v>
      </c>
      <c r="J315" s="44"/>
    </row>
    <row r="316" spans="2:10" ht="14.25" customHeight="1" x14ac:dyDescent="0.3">
      <c r="B316" s="50"/>
      <c r="C316" s="65">
        <v>342000032</v>
      </c>
      <c r="D316" s="47">
        <v>32</v>
      </c>
      <c r="E316" s="47" t="s">
        <v>0</v>
      </c>
      <c r="F316" s="46" t="s">
        <v>18</v>
      </c>
      <c r="G316" s="68" t="s">
        <v>18</v>
      </c>
      <c r="J316" s="44"/>
    </row>
    <row r="317" spans="2:10" ht="14.25" customHeight="1" x14ac:dyDescent="0.3">
      <c r="B317" s="49"/>
      <c r="C317" s="65">
        <v>342000040</v>
      </c>
      <c r="D317" s="47">
        <v>40</v>
      </c>
      <c r="E317" s="47" t="s">
        <v>0</v>
      </c>
      <c r="F317" s="46" t="s">
        <v>18</v>
      </c>
      <c r="G317" s="68" t="s">
        <v>18</v>
      </c>
      <c r="J317" s="44"/>
    </row>
    <row r="318" spans="2:10" ht="14.25" customHeight="1" x14ac:dyDescent="0.3">
      <c r="B318" s="49"/>
      <c r="C318" s="65">
        <v>342000050</v>
      </c>
      <c r="D318" s="47">
        <v>50</v>
      </c>
      <c r="E318" s="47" t="s">
        <v>0</v>
      </c>
      <c r="F318" s="46" t="s">
        <v>18</v>
      </c>
      <c r="G318" s="68" t="s">
        <v>18</v>
      </c>
      <c r="J318" s="44"/>
    </row>
    <row r="319" spans="2:10" ht="14.25" customHeight="1" x14ac:dyDescent="0.3">
      <c r="B319" s="49"/>
      <c r="C319" s="65">
        <v>342000063</v>
      </c>
      <c r="D319" s="47">
        <v>63</v>
      </c>
      <c r="E319" s="47" t="s">
        <v>0</v>
      </c>
      <c r="F319" s="46" t="s">
        <v>18</v>
      </c>
      <c r="G319" s="68" t="s">
        <v>18</v>
      </c>
      <c r="J319" s="44"/>
    </row>
    <row r="320" spans="2:10" ht="14.25" customHeight="1" x14ac:dyDescent="0.3">
      <c r="B320" s="49"/>
      <c r="C320" s="65">
        <v>342000075</v>
      </c>
      <c r="D320" s="47">
        <v>75</v>
      </c>
      <c r="E320" s="47" t="s">
        <v>0</v>
      </c>
      <c r="F320" s="46" t="s">
        <v>18</v>
      </c>
      <c r="G320" s="68" t="s">
        <v>18</v>
      </c>
      <c r="J320" s="44"/>
    </row>
    <row r="321" spans="2:10" ht="14.25" customHeight="1" x14ac:dyDescent="0.3">
      <c r="B321" s="49"/>
      <c r="C321" s="65">
        <v>342000090</v>
      </c>
      <c r="D321" s="47">
        <v>90</v>
      </c>
      <c r="E321" s="47" t="s">
        <v>0</v>
      </c>
      <c r="F321" s="46" t="s">
        <v>18</v>
      </c>
      <c r="G321" s="68" t="s">
        <v>18</v>
      </c>
      <c r="J321" s="44"/>
    </row>
    <row r="322" spans="2:10" ht="14.25" customHeight="1" x14ac:dyDescent="0.3">
      <c r="B322" s="49"/>
      <c r="C322" s="65">
        <v>342000110</v>
      </c>
      <c r="D322" s="47">
        <v>110</v>
      </c>
      <c r="E322" s="47" t="s">
        <v>0</v>
      </c>
      <c r="F322" s="46" t="s">
        <v>18</v>
      </c>
      <c r="G322" s="68" t="s">
        <v>18</v>
      </c>
      <c r="J322" s="44"/>
    </row>
    <row r="323" spans="2:10" ht="14.25" customHeight="1" thickBot="1" x14ac:dyDescent="0.35">
      <c r="B323" s="64"/>
      <c r="C323" s="63"/>
      <c r="D323" s="41"/>
      <c r="E323" s="41"/>
      <c r="F323" s="40"/>
      <c r="G323" s="39"/>
      <c r="J323" s="44"/>
    </row>
    <row r="324" spans="2:10" ht="9.9" customHeight="1" thickBot="1" x14ac:dyDescent="0.35">
      <c r="B324" s="62"/>
      <c r="C324" s="61"/>
      <c r="F324" s="60"/>
      <c r="G324" s="38"/>
      <c r="J324" s="44"/>
    </row>
    <row r="325" spans="2:10" ht="14.25" customHeight="1" x14ac:dyDescent="0.3">
      <c r="B325" s="59"/>
      <c r="C325" s="58"/>
      <c r="D325" s="57"/>
      <c r="E325" s="57"/>
      <c r="F325" s="56"/>
      <c r="G325" s="55"/>
      <c r="J325" s="44"/>
    </row>
    <row r="326" spans="2:10" ht="14.25" customHeight="1" x14ac:dyDescent="0.3">
      <c r="B326" s="67"/>
      <c r="C326" s="66">
        <v>343000016</v>
      </c>
      <c r="D326" s="53">
        <v>16</v>
      </c>
      <c r="E326" s="53" t="s">
        <v>0</v>
      </c>
      <c r="F326" s="46" t="s">
        <v>18</v>
      </c>
      <c r="G326" s="45" t="s">
        <v>18</v>
      </c>
      <c r="J326" s="44"/>
    </row>
    <row r="327" spans="2:10" ht="14.25" customHeight="1" x14ac:dyDescent="0.3">
      <c r="B327" s="52" t="s">
        <v>20</v>
      </c>
      <c r="C327" s="65">
        <v>343000020</v>
      </c>
      <c r="D327" s="47">
        <v>20</v>
      </c>
      <c r="E327" s="47" t="s">
        <v>0</v>
      </c>
      <c r="F327" s="46" t="s">
        <v>18</v>
      </c>
      <c r="G327" s="45" t="s">
        <v>18</v>
      </c>
      <c r="J327" s="44"/>
    </row>
    <row r="328" spans="2:10" ht="14.25" customHeight="1" x14ac:dyDescent="0.3">
      <c r="B328" s="51"/>
      <c r="C328" s="65">
        <v>343000025</v>
      </c>
      <c r="D328" s="47">
        <v>25</v>
      </c>
      <c r="E328" s="47" t="s">
        <v>0</v>
      </c>
      <c r="F328" s="46" t="s">
        <v>18</v>
      </c>
      <c r="G328" s="45" t="s">
        <v>18</v>
      </c>
      <c r="J328" s="44"/>
    </row>
    <row r="329" spans="2:10" ht="14.25" customHeight="1" x14ac:dyDescent="0.3">
      <c r="B329" s="50"/>
      <c r="C329" s="65">
        <v>343000032</v>
      </c>
      <c r="D329" s="47">
        <v>32</v>
      </c>
      <c r="E329" s="47" t="s">
        <v>0</v>
      </c>
      <c r="F329" s="46" t="s">
        <v>18</v>
      </c>
      <c r="G329" s="45" t="s">
        <v>18</v>
      </c>
      <c r="J329" s="44"/>
    </row>
    <row r="330" spans="2:10" ht="14.25" customHeight="1" x14ac:dyDescent="0.3">
      <c r="B330" s="49"/>
      <c r="C330" s="65">
        <v>343000040</v>
      </c>
      <c r="D330" s="47">
        <v>40</v>
      </c>
      <c r="E330" s="47" t="s">
        <v>0</v>
      </c>
      <c r="F330" s="46" t="s">
        <v>18</v>
      </c>
      <c r="G330" s="45" t="s">
        <v>18</v>
      </c>
      <c r="J330" s="44"/>
    </row>
    <row r="331" spans="2:10" ht="14.25" customHeight="1" x14ac:dyDescent="0.3">
      <c r="B331" s="49"/>
      <c r="C331" s="65">
        <v>343000050</v>
      </c>
      <c r="D331" s="47">
        <v>50</v>
      </c>
      <c r="E331" s="47" t="s">
        <v>0</v>
      </c>
      <c r="F331" s="46" t="s">
        <v>18</v>
      </c>
      <c r="G331" s="45" t="s">
        <v>18</v>
      </c>
      <c r="J331" s="44"/>
    </row>
    <row r="332" spans="2:10" ht="14.25" customHeight="1" x14ac:dyDescent="0.3">
      <c r="B332" s="49"/>
      <c r="C332" s="65">
        <v>343000063</v>
      </c>
      <c r="D332" s="47">
        <v>63</v>
      </c>
      <c r="E332" s="47" t="s">
        <v>0</v>
      </c>
      <c r="F332" s="46" t="s">
        <v>18</v>
      </c>
      <c r="G332" s="45" t="s">
        <v>18</v>
      </c>
      <c r="J332" s="44"/>
    </row>
    <row r="333" spans="2:10" ht="14.25" customHeight="1" x14ac:dyDescent="0.3">
      <c r="B333" s="49"/>
      <c r="C333" s="65">
        <v>343000075</v>
      </c>
      <c r="D333" s="47">
        <v>75</v>
      </c>
      <c r="E333" s="47" t="s">
        <v>0</v>
      </c>
      <c r="F333" s="46" t="s">
        <v>18</v>
      </c>
      <c r="G333" s="45" t="s">
        <v>18</v>
      </c>
      <c r="J333" s="44"/>
    </row>
    <row r="334" spans="2:10" ht="14.25" customHeight="1" x14ac:dyDescent="0.3">
      <c r="B334" s="49"/>
      <c r="C334" s="65">
        <v>343000090</v>
      </c>
      <c r="D334" s="47">
        <v>90</v>
      </c>
      <c r="E334" s="47" t="s">
        <v>0</v>
      </c>
      <c r="F334" s="46" t="s">
        <v>18</v>
      </c>
      <c r="G334" s="45" t="s">
        <v>18</v>
      </c>
      <c r="J334" s="44"/>
    </row>
    <row r="335" spans="2:10" ht="14.25" customHeight="1" x14ac:dyDescent="0.3">
      <c r="B335" s="49"/>
      <c r="C335" s="65">
        <v>343000110</v>
      </c>
      <c r="D335" s="47">
        <v>110</v>
      </c>
      <c r="E335" s="47" t="s">
        <v>0</v>
      </c>
      <c r="F335" s="46" t="s">
        <v>18</v>
      </c>
      <c r="G335" s="45" t="s">
        <v>18</v>
      </c>
      <c r="J335" s="44"/>
    </row>
    <row r="336" spans="2:10" ht="14.25" customHeight="1" thickBot="1" x14ac:dyDescent="0.35">
      <c r="B336" s="64"/>
      <c r="C336" s="63"/>
      <c r="D336" s="41"/>
      <c r="E336" s="41"/>
      <c r="F336" s="40"/>
      <c r="G336" s="39"/>
      <c r="J336" s="44"/>
    </row>
    <row r="337" spans="2:10" ht="14.25" customHeight="1" thickBot="1" x14ac:dyDescent="0.35">
      <c r="B337" s="62"/>
      <c r="C337" s="61"/>
      <c r="F337" s="60"/>
      <c r="G337" s="38"/>
      <c r="J337" s="44"/>
    </row>
    <row r="338" spans="2:10" ht="14.25" customHeight="1" x14ac:dyDescent="0.3">
      <c r="B338" s="59"/>
      <c r="C338" s="58"/>
      <c r="D338" s="57"/>
      <c r="E338" s="57"/>
      <c r="F338" s="56"/>
      <c r="G338" s="55"/>
      <c r="J338" s="44"/>
    </row>
    <row r="339" spans="2:10" ht="14.25" customHeight="1" x14ac:dyDescent="0.3">
      <c r="B339" s="67"/>
      <c r="C339" s="66">
        <v>345000016</v>
      </c>
      <c r="D339" s="53">
        <v>16</v>
      </c>
      <c r="E339" s="53" t="s">
        <v>0</v>
      </c>
      <c r="F339" s="46" t="s">
        <v>18</v>
      </c>
      <c r="G339" s="45" t="s">
        <v>18</v>
      </c>
      <c r="J339" s="44"/>
    </row>
    <row r="340" spans="2:10" ht="14.25" customHeight="1" x14ac:dyDescent="0.3">
      <c r="B340" s="52" t="s">
        <v>19</v>
      </c>
      <c r="C340" s="65">
        <v>345000020</v>
      </c>
      <c r="D340" s="47">
        <v>20</v>
      </c>
      <c r="E340" s="47" t="s">
        <v>0</v>
      </c>
      <c r="F340" s="46" t="s">
        <v>18</v>
      </c>
      <c r="G340" s="45" t="s">
        <v>18</v>
      </c>
      <c r="J340" s="44"/>
    </row>
    <row r="341" spans="2:10" ht="14.25" customHeight="1" x14ac:dyDescent="0.3">
      <c r="B341" s="51"/>
      <c r="C341" s="65">
        <v>345000025</v>
      </c>
      <c r="D341" s="47">
        <v>25</v>
      </c>
      <c r="E341" s="47" t="s">
        <v>0</v>
      </c>
      <c r="F341" s="46" t="s">
        <v>18</v>
      </c>
      <c r="G341" s="45" t="s">
        <v>18</v>
      </c>
      <c r="J341" s="44"/>
    </row>
    <row r="342" spans="2:10" ht="14.25" customHeight="1" x14ac:dyDescent="0.3">
      <c r="B342" s="50"/>
      <c r="C342" s="65">
        <v>345000032</v>
      </c>
      <c r="D342" s="47">
        <v>32</v>
      </c>
      <c r="E342" s="47" t="s">
        <v>0</v>
      </c>
      <c r="F342" s="46" t="s">
        <v>18</v>
      </c>
      <c r="G342" s="45" t="s">
        <v>18</v>
      </c>
      <c r="J342" s="44"/>
    </row>
    <row r="343" spans="2:10" ht="14.25" customHeight="1" x14ac:dyDescent="0.3">
      <c r="B343" s="49"/>
      <c r="C343" s="65">
        <v>345000040</v>
      </c>
      <c r="D343" s="47">
        <v>40</v>
      </c>
      <c r="E343" s="47" t="s">
        <v>0</v>
      </c>
      <c r="F343" s="46" t="s">
        <v>18</v>
      </c>
      <c r="G343" s="45" t="s">
        <v>18</v>
      </c>
      <c r="J343" s="44"/>
    </row>
    <row r="344" spans="2:10" ht="14.25" customHeight="1" x14ac:dyDescent="0.3">
      <c r="B344" s="49"/>
      <c r="C344" s="65">
        <v>345000050</v>
      </c>
      <c r="D344" s="47">
        <v>50</v>
      </c>
      <c r="E344" s="47" t="s">
        <v>0</v>
      </c>
      <c r="F344" s="46" t="s">
        <v>18</v>
      </c>
      <c r="G344" s="45" t="s">
        <v>18</v>
      </c>
      <c r="J344" s="44"/>
    </row>
    <row r="345" spans="2:10" ht="14.25" customHeight="1" x14ac:dyDescent="0.3">
      <c r="B345" s="49"/>
      <c r="C345" s="65">
        <v>345000063</v>
      </c>
      <c r="D345" s="47">
        <v>63</v>
      </c>
      <c r="E345" s="47" t="s">
        <v>0</v>
      </c>
      <c r="F345" s="46" t="s">
        <v>18</v>
      </c>
      <c r="G345" s="45" t="s">
        <v>18</v>
      </c>
      <c r="J345" s="44"/>
    </row>
    <row r="346" spans="2:10" ht="14.25" customHeight="1" x14ac:dyDescent="0.3">
      <c r="B346" s="49"/>
      <c r="C346" s="65">
        <v>345000075</v>
      </c>
      <c r="D346" s="47">
        <v>75</v>
      </c>
      <c r="E346" s="47" t="s">
        <v>0</v>
      </c>
      <c r="F346" s="46" t="s">
        <v>18</v>
      </c>
      <c r="G346" s="45" t="s">
        <v>18</v>
      </c>
      <c r="J346" s="44"/>
    </row>
    <row r="347" spans="2:10" ht="14.25" customHeight="1" x14ac:dyDescent="0.3">
      <c r="B347" s="49"/>
      <c r="C347" s="65">
        <v>345000090</v>
      </c>
      <c r="D347" s="47">
        <v>90</v>
      </c>
      <c r="E347" s="47" t="s">
        <v>0</v>
      </c>
      <c r="F347" s="46" t="s">
        <v>18</v>
      </c>
      <c r="G347" s="45" t="s">
        <v>18</v>
      </c>
      <c r="J347" s="44"/>
    </row>
    <row r="348" spans="2:10" ht="14.25" customHeight="1" x14ac:dyDescent="0.3">
      <c r="B348" s="49"/>
      <c r="C348" s="65">
        <v>345000110</v>
      </c>
      <c r="D348" s="47">
        <v>110</v>
      </c>
      <c r="E348" s="47" t="s">
        <v>0</v>
      </c>
      <c r="F348" s="46" t="s">
        <v>18</v>
      </c>
      <c r="G348" s="45" t="s">
        <v>18</v>
      </c>
      <c r="J348" s="44"/>
    </row>
    <row r="349" spans="2:10" ht="14.25" customHeight="1" thickBot="1" x14ac:dyDescent="0.35">
      <c r="B349" s="64"/>
      <c r="C349" s="63"/>
      <c r="D349" s="41"/>
      <c r="E349" s="41"/>
      <c r="F349" s="40"/>
      <c r="G349" s="39"/>
      <c r="J349" s="44"/>
    </row>
    <row r="350" spans="2:10" ht="9.9" customHeight="1" thickBot="1" x14ac:dyDescent="0.35">
      <c r="B350" s="62"/>
      <c r="C350" s="61"/>
      <c r="F350" s="60"/>
      <c r="G350" s="38"/>
      <c r="J350" s="44"/>
    </row>
    <row r="351" spans="2:10" ht="14.25" customHeight="1" x14ac:dyDescent="0.3">
      <c r="B351" s="59"/>
      <c r="C351" s="58"/>
      <c r="D351" s="57"/>
      <c r="E351" s="57"/>
      <c r="F351" s="56"/>
      <c r="G351" s="55"/>
      <c r="J351" s="44"/>
    </row>
    <row r="352" spans="2:10" ht="14.25" customHeight="1" x14ac:dyDescent="0.3">
      <c r="B352" s="49"/>
      <c r="C352" s="54" t="s">
        <v>17</v>
      </c>
      <c r="D352" s="53">
        <v>16</v>
      </c>
      <c r="E352" s="53" t="s">
        <v>0</v>
      </c>
      <c r="F352" s="46" t="s">
        <v>6</v>
      </c>
      <c r="G352" s="45" t="s">
        <v>6</v>
      </c>
      <c r="J352" s="44"/>
    </row>
    <row r="353" spans="2:10" ht="14.25" customHeight="1" x14ac:dyDescent="0.3">
      <c r="B353" s="52" t="s">
        <v>16</v>
      </c>
      <c r="C353" s="54" t="s">
        <v>15</v>
      </c>
      <c r="D353" s="53">
        <v>20</v>
      </c>
      <c r="E353" s="53" t="s">
        <v>0</v>
      </c>
      <c r="F353" s="46" t="s">
        <v>6</v>
      </c>
      <c r="G353" s="45" t="s">
        <v>6</v>
      </c>
      <c r="J353" s="44"/>
    </row>
    <row r="354" spans="2:10" ht="14.25" customHeight="1" x14ac:dyDescent="0.3">
      <c r="B354" s="52"/>
      <c r="C354" s="48" t="s">
        <v>14</v>
      </c>
      <c r="D354" s="47">
        <v>25</v>
      </c>
      <c r="E354" s="47" t="s">
        <v>0</v>
      </c>
      <c r="F354" s="46" t="s">
        <v>6</v>
      </c>
      <c r="G354" s="45" t="s">
        <v>6</v>
      </c>
      <c r="J354" s="44"/>
    </row>
    <row r="355" spans="2:10" ht="14.25" customHeight="1" x14ac:dyDescent="0.3">
      <c r="B355" s="51"/>
      <c r="C355" s="48" t="s">
        <v>13</v>
      </c>
      <c r="D355" s="47">
        <v>32</v>
      </c>
      <c r="E355" s="47" t="s">
        <v>0</v>
      </c>
      <c r="F355" s="46" t="s">
        <v>6</v>
      </c>
      <c r="G355" s="45" t="s">
        <v>6</v>
      </c>
      <c r="J355" s="44"/>
    </row>
    <row r="356" spans="2:10" ht="14.25" customHeight="1" x14ac:dyDescent="0.3">
      <c r="B356" s="50"/>
      <c r="C356" s="48" t="s">
        <v>12</v>
      </c>
      <c r="D356" s="47">
        <v>40</v>
      </c>
      <c r="E356" s="47" t="s">
        <v>0</v>
      </c>
      <c r="F356" s="46" t="s">
        <v>6</v>
      </c>
      <c r="G356" s="45" t="s">
        <v>6</v>
      </c>
      <c r="J356" s="44"/>
    </row>
    <row r="357" spans="2:10" ht="14.25" customHeight="1" x14ac:dyDescent="0.3">
      <c r="B357" s="49"/>
      <c r="C357" s="48" t="s">
        <v>11</v>
      </c>
      <c r="D357" s="47">
        <v>50</v>
      </c>
      <c r="E357" s="47" t="s">
        <v>0</v>
      </c>
      <c r="F357" s="46" t="s">
        <v>6</v>
      </c>
      <c r="G357" s="45" t="s">
        <v>6</v>
      </c>
      <c r="J357" s="44"/>
    </row>
    <row r="358" spans="2:10" ht="14.25" customHeight="1" x14ac:dyDescent="0.3">
      <c r="B358" s="49"/>
      <c r="C358" s="48" t="s">
        <v>10</v>
      </c>
      <c r="D358" s="47">
        <v>63</v>
      </c>
      <c r="E358" s="47" t="s">
        <v>0</v>
      </c>
      <c r="F358" s="46" t="s">
        <v>6</v>
      </c>
      <c r="G358" s="45" t="s">
        <v>6</v>
      </c>
      <c r="J358" s="44"/>
    </row>
    <row r="359" spans="2:10" ht="14.25" customHeight="1" x14ac:dyDescent="0.3">
      <c r="B359" s="49"/>
      <c r="C359" s="48" t="s">
        <v>9</v>
      </c>
      <c r="D359" s="47">
        <v>75</v>
      </c>
      <c r="E359" s="47" t="s">
        <v>0</v>
      </c>
      <c r="F359" s="46" t="s">
        <v>6</v>
      </c>
      <c r="G359" s="45" t="s">
        <v>6</v>
      </c>
      <c r="J359" s="44"/>
    </row>
    <row r="360" spans="2:10" ht="14.25" customHeight="1" x14ac:dyDescent="0.3">
      <c r="B360" s="49"/>
      <c r="C360" s="48" t="s">
        <v>8</v>
      </c>
      <c r="D360" s="47">
        <v>90</v>
      </c>
      <c r="E360" s="47" t="s">
        <v>0</v>
      </c>
      <c r="F360" s="46" t="s">
        <v>6</v>
      </c>
      <c r="G360" s="45" t="s">
        <v>6</v>
      </c>
      <c r="J360" s="44"/>
    </row>
    <row r="361" spans="2:10" ht="14.25" customHeight="1" x14ac:dyDescent="0.3">
      <c r="B361" s="49"/>
      <c r="C361" s="48" t="s">
        <v>7</v>
      </c>
      <c r="D361" s="47">
        <v>110</v>
      </c>
      <c r="E361" s="47" t="s">
        <v>0</v>
      </c>
      <c r="F361" s="46" t="s">
        <v>6</v>
      </c>
      <c r="G361" s="45" t="s">
        <v>6</v>
      </c>
      <c r="J361" s="44"/>
    </row>
    <row r="362" spans="2:10" ht="14.25" customHeight="1" thickBot="1" x14ac:dyDescent="0.35">
      <c r="B362" s="43"/>
      <c r="C362" s="42"/>
      <c r="D362" s="41"/>
      <c r="E362" s="41"/>
      <c r="F362" s="40"/>
      <c r="G362" s="39"/>
    </row>
    <row r="363" spans="2:10" ht="9.9" customHeight="1" thickBot="1" x14ac:dyDescent="0.35">
      <c r="F363" s="38"/>
      <c r="G363" s="37"/>
    </row>
    <row r="364" spans="2:10" ht="14.25" customHeight="1" x14ac:dyDescent="0.3">
      <c r="B364" s="27"/>
      <c r="C364" s="26"/>
      <c r="D364" s="26"/>
      <c r="E364" s="26"/>
      <c r="F364" s="26"/>
      <c r="G364" s="25"/>
      <c r="H364" s="28"/>
    </row>
    <row r="365" spans="2:10" ht="14.25" customHeight="1" x14ac:dyDescent="0.3">
      <c r="B365" s="21" t="s">
        <v>5</v>
      </c>
      <c r="C365" s="24"/>
      <c r="D365" s="23"/>
      <c r="E365" s="23"/>
      <c r="F365" s="22"/>
      <c r="G365" s="12"/>
      <c r="H365" s="28"/>
    </row>
    <row r="366" spans="2:10" ht="14.25" customHeight="1" x14ac:dyDescent="0.3">
      <c r="B366" s="21"/>
      <c r="C366" s="20">
        <v>676003</v>
      </c>
      <c r="D366" s="19" t="s">
        <v>3</v>
      </c>
      <c r="E366" s="19" t="s">
        <v>0</v>
      </c>
      <c r="F366" s="30">
        <v>8.17</v>
      </c>
      <c r="G366" s="29">
        <f>F366*(100-$G$310)/100</f>
        <v>8.17</v>
      </c>
      <c r="H366" s="28"/>
    </row>
    <row r="367" spans="2:10" ht="14.25" customHeight="1" x14ac:dyDescent="0.3">
      <c r="B367" s="16"/>
      <c r="C367" s="15"/>
      <c r="D367" s="14"/>
      <c r="E367" s="14"/>
      <c r="F367" s="13"/>
      <c r="G367" s="12"/>
      <c r="H367" s="28"/>
    </row>
    <row r="368" spans="2:10" ht="14.25" customHeight="1" thickBot="1" x14ac:dyDescent="0.35">
      <c r="B368" s="36"/>
      <c r="C368" s="10"/>
      <c r="D368" s="9"/>
      <c r="E368" s="9"/>
      <c r="F368" s="8"/>
      <c r="G368" s="7"/>
      <c r="H368" s="28"/>
    </row>
    <row r="369" spans="2:8" ht="9.9" customHeight="1" thickBot="1" x14ac:dyDescent="0.35">
      <c r="B369" s="35"/>
      <c r="C369" s="34"/>
      <c r="D369" s="33"/>
      <c r="E369" s="33"/>
      <c r="F369" s="32"/>
      <c r="G369" s="31"/>
      <c r="H369" s="28"/>
    </row>
    <row r="370" spans="2:8" ht="14.25" customHeight="1" x14ac:dyDescent="0.3">
      <c r="B370" s="27"/>
      <c r="C370" s="26"/>
      <c r="D370" s="26"/>
      <c r="E370" s="26"/>
      <c r="F370" s="26"/>
      <c r="G370" s="25"/>
      <c r="H370" s="28"/>
    </row>
    <row r="371" spans="2:8" ht="14.25" customHeight="1" x14ac:dyDescent="0.3">
      <c r="B371" s="21" t="s">
        <v>4</v>
      </c>
      <c r="C371" s="24"/>
      <c r="D371" s="23"/>
      <c r="E371" s="23"/>
      <c r="F371" s="22"/>
      <c r="G371" s="12"/>
      <c r="H371" s="28"/>
    </row>
    <row r="372" spans="2:8" ht="14.25" customHeight="1" x14ac:dyDescent="0.3">
      <c r="B372" s="21"/>
      <c r="C372" s="20">
        <v>676098</v>
      </c>
      <c r="D372" s="19" t="s">
        <v>3</v>
      </c>
      <c r="E372" s="19" t="s">
        <v>0</v>
      </c>
      <c r="F372" s="30">
        <v>32.76</v>
      </c>
      <c r="G372" s="29">
        <f>F372*(100-$G$310)/100</f>
        <v>32.76</v>
      </c>
      <c r="H372" s="28"/>
    </row>
    <row r="373" spans="2:8" ht="14.25" customHeight="1" x14ac:dyDescent="0.3">
      <c r="B373" s="16"/>
      <c r="C373" s="15"/>
      <c r="D373" s="14"/>
      <c r="E373" s="14"/>
      <c r="F373" s="13"/>
      <c r="G373" s="12"/>
      <c r="H373" s="28"/>
    </row>
    <row r="374" spans="2:8" ht="14.25" customHeight="1" thickBot="1" x14ac:dyDescent="0.35">
      <c r="B374" s="11"/>
      <c r="C374" s="10"/>
      <c r="D374" s="9"/>
      <c r="E374" s="9"/>
      <c r="F374" s="8"/>
      <c r="G374" s="7"/>
      <c r="H374" s="28"/>
    </row>
    <row r="375" spans="2:8" ht="9.9" customHeight="1" thickBot="1" x14ac:dyDescent="0.35"/>
    <row r="376" spans="2:8" ht="14.25" customHeight="1" x14ac:dyDescent="0.3">
      <c r="B376" s="27"/>
      <c r="C376" s="26"/>
      <c r="D376" s="26"/>
      <c r="E376" s="26"/>
      <c r="F376" s="26"/>
      <c r="G376" s="25"/>
    </row>
    <row r="377" spans="2:8" ht="14.25" customHeight="1" x14ac:dyDescent="0.3">
      <c r="B377" s="21" t="s">
        <v>2</v>
      </c>
      <c r="C377" s="24"/>
      <c r="D377" s="23"/>
      <c r="E377" s="23"/>
      <c r="F377" s="22"/>
      <c r="G377" s="12"/>
    </row>
    <row r="378" spans="2:8" ht="14.25" customHeight="1" x14ac:dyDescent="0.3">
      <c r="B378" s="21"/>
      <c r="C378" s="20">
        <v>676099</v>
      </c>
      <c r="D378" s="19" t="s">
        <v>1</v>
      </c>
      <c r="E378" s="19" t="s">
        <v>0</v>
      </c>
      <c r="F378" s="18">
        <v>25.21</v>
      </c>
      <c r="G378" s="17">
        <f>F378*(100-$G$310)/100</f>
        <v>25.21</v>
      </c>
    </row>
    <row r="379" spans="2:8" ht="14.25" customHeight="1" x14ac:dyDescent="0.3">
      <c r="B379" s="16"/>
      <c r="C379" s="15"/>
      <c r="D379" s="14"/>
      <c r="E379" s="14"/>
      <c r="F379" s="13"/>
      <c r="G379" s="12"/>
    </row>
    <row r="380" spans="2:8" ht="14.25" customHeight="1" thickBot="1" x14ac:dyDescent="0.35">
      <c r="B380" s="11"/>
      <c r="C380" s="10"/>
      <c r="D380" s="9"/>
      <c r="E380" s="9"/>
      <c r="F380" s="8"/>
      <c r="G380" s="7"/>
    </row>
  </sheetData>
  <mergeCells count="8">
    <mergeCell ref="B310:F310"/>
    <mergeCell ref="B2:G2"/>
    <mergeCell ref="B3:B5"/>
    <mergeCell ref="C3:C5"/>
    <mergeCell ref="D3:D5"/>
    <mergeCell ref="E3:E5"/>
    <mergeCell ref="F3:F5"/>
    <mergeCell ref="G3:G4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
&amp;"-,Tučné"CLEVELINGS s.r.o.&amp;"-,Obyčejné"
Míškovice 238
768 52 Míškovice
Czech Republic&amp;C&amp;G&amp;R
&amp;"-,Obyčejné"Tel.:  +420 573 033 029
sales@clevelings.cz
www.clevelings.cz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0B71-CCAC-4C74-BBC2-71BE46DAE213}">
  <sheetPr>
    <tabColor theme="2"/>
  </sheetPr>
  <dimension ref="B1:G159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4.25" customHeight="1" x14ac:dyDescent="0.3"/>
  <cols>
    <col min="1" max="1" width="2.44140625" style="28" customWidth="1"/>
    <col min="2" max="2" width="35.6640625" style="28" customWidth="1"/>
    <col min="3" max="3" width="13.33203125" style="28" customWidth="1"/>
    <col min="4" max="4" width="15.6640625" style="28" customWidth="1"/>
    <col min="5" max="5" width="10.6640625" style="28" customWidth="1"/>
    <col min="6" max="7" width="14.6640625" style="135" customWidth="1"/>
    <col min="8" max="8" width="1" style="28" customWidth="1"/>
    <col min="9" max="16384" width="8.88671875" style="28"/>
  </cols>
  <sheetData>
    <row r="1" spans="2:7" ht="12.75" customHeight="1" x14ac:dyDescent="0.3"/>
    <row r="2" spans="2:7" ht="20.85" customHeight="1" x14ac:dyDescent="0.3">
      <c r="B2" s="180" t="s">
        <v>313</v>
      </c>
      <c r="C2" s="181"/>
      <c r="D2" s="181"/>
      <c r="E2" s="181"/>
      <c r="F2" s="181"/>
      <c r="G2" s="182"/>
    </row>
    <row r="3" spans="2:7" ht="14.25" customHeight="1" x14ac:dyDescent="0.3">
      <c r="B3" s="183" t="s">
        <v>188</v>
      </c>
      <c r="C3" s="186" t="s">
        <v>312</v>
      </c>
      <c r="D3" s="189" t="s">
        <v>311</v>
      </c>
      <c r="E3" s="186" t="s">
        <v>310</v>
      </c>
      <c r="F3" s="194" t="s">
        <v>309</v>
      </c>
      <c r="G3" s="175" t="s">
        <v>308</v>
      </c>
    </row>
    <row r="4" spans="2:7" ht="14.25" customHeight="1" x14ac:dyDescent="0.3">
      <c r="B4" s="184"/>
      <c r="C4" s="187"/>
      <c r="D4" s="190"/>
      <c r="E4" s="192"/>
      <c r="F4" s="195"/>
      <c r="G4" s="176"/>
    </row>
    <row r="5" spans="2:7" ht="14.25" customHeight="1" x14ac:dyDescent="0.3">
      <c r="B5" s="185"/>
      <c r="C5" s="188"/>
      <c r="D5" s="191"/>
      <c r="E5" s="193"/>
      <c r="F5" s="196"/>
      <c r="G5" s="158">
        <f>'[5]DISCOUNT CARD'!J15</f>
        <v>0</v>
      </c>
    </row>
    <row r="6" spans="2:7" ht="14.25" customHeight="1" thickBot="1" x14ac:dyDescent="0.35">
      <c r="B6" s="6"/>
      <c r="C6" s="5"/>
      <c r="D6" s="4"/>
      <c r="E6" s="4"/>
      <c r="F6" s="3"/>
      <c r="G6" s="157"/>
    </row>
    <row r="7" spans="2:7" ht="14.25" customHeight="1" x14ac:dyDescent="0.3">
      <c r="B7" s="93"/>
      <c r="C7" s="92"/>
      <c r="D7" s="57"/>
      <c r="E7" s="57"/>
      <c r="F7" s="156"/>
      <c r="G7" s="142"/>
    </row>
    <row r="8" spans="2:7" ht="14.25" customHeight="1" x14ac:dyDescent="0.3">
      <c r="B8" s="21" t="s">
        <v>254</v>
      </c>
      <c r="C8" s="84" t="s">
        <v>307</v>
      </c>
      <c r="D8" s="83">
        <v>16</v>
      </c>
      <c r="E8" s="83">
        <v>75</v>
      </c>
      <c r="F8" s="81">
        <v>11.668783406705035</v>
      </c>
      <c r="G8" s="17">
        <f t="shared" ref="G8:G14" si="0">F8*(100-$G$5)/100</f>
        <v>11.668783406705035</v>
      </c>
    </row>
    <row r="9" spans="2:7" ht="14.25" customHeight="1" x14ac:dyDescent="0.3">
      <c r="B9" s="21" t="s">
        <v>306</v>
      </c>
      <c r="C9" s="89" t="s">
        <v>305</v>
      </c>
      <c r="D9" s="82">
        <v>20</v>
      </c>
      <c r="E9" s="82">
        <v>75</v>
      </c>
      <c r="F9" s="97">
        <v>11.668783406705035</v>
      </c>
      <c r="G9" s="80">
        <f t="shared" si="0"/>
        <v>11.668783406705035</v>
      </c>
    </row>
    <row r="10" spans="2:7" ht="14.25" customHeight="1" x14ac:dyDescent="0.3">
      <c r="B10" s="155"/>
      <c r="C10" s="89" t="s">
        <v>304</v>
      </c>
      <c r="D10" s="82">
        <v>25</v>
      </c>
      <c r="E10" s="82">
        <v>30</v>
      </c>
      <c r="F10" s="97">
        <v>14.79052912931868</v>
      </c>
      <c r="G10" s="80">
        <f t="shared" si="0"/>
        <v>14.79052912931868</v>
      </c>
    </row>
    <row r="11" spans="2:7" ht="14.25" customHeight="1" x14ac:dyDescent="0.3">
      <c r="B11" s="67"/>
      <c r="C11" s="89" t="s">
        <v>303</v>
      </c>
      <c r="D11" s="82">
        <v>32</v>
      </c>
      <c r="E11" s="82">
        <v>25</v>
      </c>
      <c r="F11" s="97">
        <v>16.779383259048341</v>
      </c>
      <c r="G11" s="80">
        <f t="shared" si="0"/>
        <v>16.779383259048341</v>
      </c>
    </row>
    <row r="12" spans="2:7" ht="14.25" customHeight="1" x14ac:dyDescent="0.3">
      <c r="B12" s="49"/>
      <c r="C12" s="89" t="s">
        <v>302</v>
      </c>
      <c r="D12" s="82">
        <v>40</v>
      </c>
      <c r="E12" s="82">
        <v>12</v>
      </c>
      <c r="F12" s="97">
        <v>23.060637757371765</v>
      </c>
      <c r="G12" s="80">
        <f t="shared" si="0"/>
        <v>23.060637757371765</v>
      </c>
    </row>
    <row r="13" spans="2:7" ht="14.25" customHeight="1" x14ac:dyDescent="0.3">
      <c r="B13" s="49"/>
      <c r="C13" s="89" t="s">
        <v>301</v>
      </c>
      <c r="D13" s="82">
        <v>50</v>
      </c>
      <c r="E13" s="82">
        <v>12</v>
      </c>
      <c r="F13" s="97">
        <v>26.194971164350786</v>
      </c>
      <c r="G13" s="80">
        <f t="shared" si="0"/>
        <v>26.194971164350786</v>
      </c>
    </row>
    <row r="14" spans="2:7" ht="14.25" customHeight="1" x14ac:dyDescent="0.3">
      <c r="B14" s="49"/>
      <c r="C14" s="89" t="s">
        <v>300</v>
      </c>
      <c r="D14" s="82">
        <v>63</v>
      </c>
      <c r="E14" s="82">
        <v>5</v>
      </c>
      <c r="F14" s="97">
        <v>39.009233848305186</v>
      </c>
      <c r="G14" s="80">
        <f t="shared" si="0"/>
        <v>39.009233848305186</v>
      </c>
    </row>
    <row r="15" spans="2:7" ht="14.25" customHeight="1" thickBot="1" x14ac:dyDescent="0.35">
      <c r="B15" s="64"/>
      <c r="C15" s="63"/>
      <c r="D15" s="41"/>
      <c r="E15" s="41"/>
      <c r="F15" s="40"/>
      <c r="G15" s="39"/>
    </row>
    <row r="16" spans="2:7" ht="14.25" customHeight="1" thickBot="1" x14ac:dyDescent="0.35">
      <c r="B16" s="62"/>
      <c r="C16" s="61"/>
      <c r="D16" s="4"/>
      <c r="E16" s="4"/>
      <c r="F16" s="60"/>
      <c r="G16" s="38"/>
    </row>
    <row r="17" spans="2:7" ht="14.25" customHeight="1" x14ac:dyDescent="0.3">
      <c r="B17" s="59"/>
      <c r="C17" s="58"/>
      <c r="D17" s="57"/>
      <c r="E17" s="57"/>
      <c r="F17" s="56"/>
      <c r="G17" s="55"/>
    </row>
    <row r="18" spans="2:7" ht="14.25" customHeight="1" x14ac:dyDescent="0.3">
      <c r="B18" s="21" t="s">
        <v>254</v>
      </c>
      <c r="C18" s="84" t="s">
        <v>299</v>
      </c>
      <c r="D18" s="83" t="s">
        <v>290</v>
      </c>
      <c r="E18" s="83">
        <v>100</v>
      </c>
      <c r="F18" s="81">
        <v>7.6784874628803355</v>
      </c>
      <c r="G18" s="17">
        <f t="shared" ref="G18:G24" si="1">F18*(100-$G$5)/100</f>
        <v>7.6784874628803355</v>
      </c>
    </row>
    <row r="19" spans="2:7" ht="14.25" customHeight="1" x14ac:dyDescent="0.3">
      <c r="B19" s="21" t="s">
        <v>298</v>
      </c>
      <c r="C19" s="89" t="s">
        <v>297</v>
      </c>
      <c r="D19" s="82" t="s">
        <v>202</v>
      </c>
      <c r="E19" s="82">
        <v>100</v>
      </c>
      <c r="F19" s="97">
        <v>7.6784874628803355</v>
      </c>
      <c r="G19" s="80">
        <f t="shared" si="1"/>
        <v>7.6784874628803355</v>
      </c>
    </row>
    <row r="20" spans="2:7" ht="14.25" customHeight="1" x14ac:dyDescent="0.3">
      <c r="B20" s="108"/>
      <c r="C20" s="89" t="s">
        <v>296</v>
      </c>
      <c r="D20" s="82" t="s">
        <v>199</v>
      </c>
      <c r="E20" s="82">
        <v>40</v>
      </c>
      <c r="F20" s="97">
        <v>9.9820337017444363</v>
      </c>
      <c r="G20" s="80">
        <f t="shared" si="1"/>
        <v>9.9820337017444363</v>
      </c>
    </row>
    <row r="21" spans="2:7" ht="14.25" customHeight="1" x14ac:dyDescent="0.3">
      <c r="B21" s="50"/>
      <c r="C21" s="89" t="s">
        <v>295</v>
      </c>
      <c r="D21" s="82" t="s">
        <v>197</v>
      </c>
      <c r="E21" s="82">
        <v>40</v>
      </c>
      <c r="F21" s="97">
        <v>11.341503613205218</v>
      </c>
      <c r="G21" s="80">
        <f t="shared" si="1"/>
        <v>11.341503613205218</v>
      </c>
    </row>
    <row r="22" spans="2:7" ht="14.25" customHeight="1" x14ac:dyDescent="0.3">
      <c r="B22" s="49"/>
      <c r="C22" s="89" t="s">
        <v>294</v>
      </c>
      <c r="D22" s="82" t="s">
        <v>195</v>
      </c>
      <c r="E22" s="82">
        <v>15</v>
      </c>
      <c r="F22" s="97">
        <v>20.190645722065675</v>
      </c>
      <c r="G22" s="80">
        <f t="shared" si="1"/>
        <v>20.190645722065675</v>
      </c>
    </row>
    <row r="23" spans="2:7" ht="14.25" customHeight="1" x14ac:dyDescent="0.3">
      <c r="B23" s="49"/>
      <c r="C23" s="89" t="s">
        <v>293</v>
      </c>
      <c r="D23" s="82" t="s">
        <v>193</v>
      </c>
      <c r="E23" s="82">
        <v>15</v>
      </c>
      <c r="F23" s="97">
        <v>22.594893435852796</v>
      </c>
      <c r="G23" s="80">
        <f t="shared" si="1"/>
        <v>22.594893435852796</v>
      </c>
    </row>
    <row r="24" spans="2:7" ht="14.25" customHeight="1" x14ac:dyDescent="0.3">
      <c r="B24" s="49"/>
      <c r="C24" s="89" t="s">
        <v>292</v>
      </c>
      <c r="D24" s="82" t="s">
        <v>191</v>
      </c>
      <c r="E24" s="82">
        <v>8</v>
      </c>
      <c r="F24" s="97">
        <v>33.747581783577346</v>
      </c>
      <c r="G24" s="80">
        <f t="shared" si="1"/>
        <v>33.747581783577346</v>
      </c>
    </row>
    <row r="25" spans="2:7" ht="14.25" customHeight="1" thickBot="1" x14ac:dyDescent="0.35">
      <c r="B25" s="64"/>
      <c r="C25" s="63"/>
      <c r="D25" s="41"/>
      <c r="E25" s="41"/>
      <c r="F25" s="40"/>
      <c r="G25" s="39"/>
    </row>
    <row r="26" spans="2:7" ht="14.25" customHeight="1" thickBot="1" x14ac:dyDescent="0.35">
      <c r="B26" s="62"/>
      <c r="C26" s="61"/>
      <c r="D26" s="4"/>
      <c r="E26" s="4"/>
      <c r="F26" s="60"/>
      <c r="G26" s="38"/>
    </row>
    <row r="27" spans="2:7" ht="14.25" customHeight="1" x14ac:dyDescent="0.3">
      <c r="B27" s="59"/>
      <c r="C27" s="58"/>
      <c r="D27" s="57"/>
      <c r="E27" s="57"/>
      <c r="F27" s="56"/>
      <c r="G27" s="55"/>
    </row>
    <row r="28" spans="2:7" ht="14.25" customHeight="1" x14ac:dyDescent="0.3">
      <c r="B28" s="21" t="s">
        <v>254</v>
      </c>
      <c r="C28" s="84" t="s">
        <v>291</v>
      </c>
      <c r="D28" s="83" t="s">
        <v>290</v>
      </c>
      <c r="E28" s="83">
        <v>100</v>
      </c>
      <c r="F28" s="81">
        <v>7.6784874628803355</v>
      </c>
      <c r="G28" s="17">
        <f t="shared" ref="G28:G34" si="2">F28*(100-$G$5)/100</f>
        <v>7.6784874628803355</v>
      </c>
    </row>
    <row r="29" spans="2:7" ht="14.25" customHeight="1" x14ac:dyDescent="0.3">
      <c r="B29" s="21" t="s">
        <v>289</v>
      </c>
      <c r="C29" s="89" t="s">
        <v>288</v>
      </c>
      <c r="D29" s="82" t="s">
        <v>202</v>
      </c>
      <c r="E29" s="82">
        <v>100</v>
      </c>
      <c r="F29" s="97">
        <v>7.6784874628803355</v>
      </c>
      <c r="G29" s="80">
        <f t="shared" si="2"/>
        <v>7.6784874628803355</v>
      </c>
    </row>
    <row r="30" spans="2:7" ht="14.25" customHeight="1" x14ac:dyDescent="0.3">
      <c r="B30" s="108"/>
      <c r="C30" s="89" t="s">
        <v>287</v>
      </c>
      <c r="D30" s="82" t="s">
        <v>199</v>
      </c>
      <c r="E30" s="82">
        <v>40</v>
      </c>
      <c r="F30" s="97">
        <v>9.9820337017444363</v>
      </c>
      <c r="G30" s="80">
        <f t="shared" si="2"/>
        <v>9.9820337017444363</v>
      </c>
    </row>
    <row r="31" spans="2:7" ht="14.25" customHeight="1" x14ac:dyDescent="0.3">
      <c r="B31" s="50"/>
      <c r="C31" s="89" t="s">
        <v>286</v>
      </c>
      <c r="D31" s="82" t="s">
        <v>197</v>
      </c>
      <c r="E31" s="82">
        <v>40</v>
      </c>
      <c r="F31" s="97">
        <v>11.341503613205218</v>
      </c>
      <c r="G31" s="119">
        <f t="shared" si="2"/>
        <v>11.341503613205218</v>
      </c>
    </row>
    <row r="32" spans="2:7" ht="14.25" customHeight="1" x14ac:dyDescent="0.3">
      <c r="B32" s="49"/>
      <c r="C32" s="89" t="s">
        <v>285</v>
      </c>
      <c r="D32" s="82" t="s">
        <v>195</v>
      </c>
      <c r="E32" s="82">
        <v>15</v>
      </c>
      <c r="F32" s="97">
        <v>20.190645722065675</v>
      </c>
      <c r="G32" s="80">
        <f t="shared" si="2"/>
        <v>20.190645722065675</v>
      </c>
    </row>
    <row r="33" spans="2:7" ht="14.25" customHeight="1" x14ac:dyDescent="0.3">
      <c r="B33" s="113"/>
      <c r="C33" s="89" t="s">
        <v>284</v>
      </c>
      <c r="D33" s="82" t="s">
        <v>193</v>
      </c>
      <c r="E33" s="82">
        <v>15</v>
      </c>
      <c r="F33" s="97">
        <v>22.594893435852796</v>
      </c>
      <c r="G33" s="80">
        <f t="shared" si="2"/>
        <v>22.594893435852796</v>
      </c>
    </row>
    <row r="34" spans="2:7" ht="14.25" customHeight="1" x14ac:dyDescent="0.3">
      <c r="B34" s="113"/>
      <c r="C34" s="89" t="s">
        <v>283</v>
      </c>
      <c r="D34" s="82" t="s">
        <v>191</v>
      </c>
      <c r="E34" s="82">
        <v>8</v>
      </c>
      <c r="F34" s="97">
        <v>33.747581783577346</v>
      </c>
      <c r="G34" s="80">
        <f t="shared" si="2"/>
        <v>33.747581783577346</v>
      </c>
    </row>
    <row r="35" spans="2:7" ht="14.25" customHeight="1" thickBot="1" x14ac:dyDescent="0.35">
      <c r="B35" s="43"/>
      <c r="C35" s="63"/>
      <c r="D35" s="41"/>
      <c r="E35" s="41"/>
      <c r="F35" s="40"/>
      <c r="G35" s="39"/>
    </row>
    <row r="36" spans="2:7" ht="14.25" customHeight="1" thickBot="1" x14ac:dyDescent="0.35">
      <c r="B36" s="62"/>
      <c r="C36" s="61"/>
      <c r="D36" s="4"/>
      <c r="E36" s="4"/>
      <c r="F36" s="60"/>
      <c r="G36" s="38"/>
    </row>
    <row r="37" spans="2:7" ht="14.25" customHeight="1" x14ac:dyDescent="0.3">
      <c r="B37" s="59"/>
      <c r="C37" s="58"/>
      <c r="D37" s="57"/>
      <c r="E37" s="57"/>
      <c r="F37" s="56"/>
      <c r="G37" s="55"/>
    </row>
    <row r="38" spans="2:7" ht="14.25" customHeight="1" x14ac:dyDescent="0.3">
      <c r="B38" s="108" t="s">
        <v>282</v>
      </c>
      <c r="C38" s="84" t="s">
        <v>281</v>
      </c>
      <c r="D38" s="83" t="s">
        <v>273</v>
      </c>
      <c r="E38" s="83"/>
      <c r="F38" s="81">
        <v>6.81</v>
      </c>
      <c r="G38" s="17">
        <f t="shared" ref="G38:G43" si="3">F38*(100-$G$5)/100</f>
        <v>6.81</v>
      </c>
    </row>
    <row r="39" spans="2:7" ht="14.25" customHeight="1" x14ac:dyDescent="0.3">
      <c r="B39" s="52" t="s">
        <v>272</v>
      </c>
      <c r="C39" s="89" t="s">
        <v>280</v>
      </c>
      <c r="D39" s="82" t="s">
        <v>270</v>
      </c>
      <c r="E39" s="82"/>
      <c r="F39" s="97">
        <v>9.27</v>
      </c>
      <c r="G39" s="80">
        <f t="shared" si="3"/>
        <v>9.27</v>
      </c>
    </row>
    <row r="40" spans="2:7" ht="14.25" customHeight="1" x14ac:dyDescent="0.3">
      <c r="B40" s="108"/>
      <c r="C40" s="89" t="s">
        <v>279</v>
      </c>
      <c r="D40" s="82" t="s">
        <v>268</v>
      </c>
      <c r="E40" s="82"/>
      <c r="F40" s="97">
        <v>9.61</v>
      </c>
      <c r="G40" s="80">
        <f t="shared" si="3"/>
        <v>9.61</v>
      </c>
    </row>
    <row r="41" spans="2:7" ht="14.25" customHeight="1" x14ac:dyDescent="0.3">
      <c r="B41" s="50"/>
      <c r="C41" s="89" t="s">
        <v>278</v>
      </c>
      <c r="D41" s="82" t="s">
        <v>266</v>
      </c>
      <c r="E41" s="82"/>
      <c r="F41" s="97">
        <v>16.649999999999999</v>
      </c>
      <c r="G41" s="119">
        <f t="shared" si="3"/>
        <v>16.649999999999999</v>
      </c>
    </row>
    <row r="42" spans="2:7" ht="14.25" customHeight="1" x14ac:dyDescent="0.3">
      <c r="B42" s="49"/>
      <c r="C42" s="89" t="s">
        <v>277</v>
      </c>
      <c r="D42" s="82" t="s">
        <v>264</v>
      </c>
      <c r="E42" s="82"/>
      <c r="F42" s="97">
        <v>17.420000000000002</v>
      </c>
      <c r="G42" s="80">
        <f t="shared" si="3"/>
        <v>17.420000000000002</v>
      </c>
    </row>
    <row r="43" spans="2:7" ht="14.25" customHeight="1" x14ac:dyDescent="0.3">
      <c r="B43" s="113"/>
      <c r="C43" s="89" t="s">
        <v>276</v>
      </c>
      <c r="D43" s="82" t="s">
        <v>262</v>
      </c>
      <c r="E43" s="82"/>
      <c r="F43" s="97">
        <v>26.93</v>
      </c>
      <c r="G43" s="80">
        <f t="shared" si="3"/>
        <v>26.93</v>
      </c>
    </row>
    <row r="44" spans="2:7" ht="14.25" customHeight="1" thickBot="1" x14ac:dyDescent="0.35">
      <c r="B44" s="43"/>
      <c r="C44" s="63"/>
      <c r="D44" s="41"/>
      <c r="E44" s="41"/>
      <c r="F44" s="40"/>
      <c r="G44" s="39"/>
    </row>
    <row r="45" spans="2:7" ht="14.25" customHeight="1" thickBot="1" x14ac:dyDescent="0.35">
      <c r="B45" s="62"/>
      <c r="C45" s="61"/>
      <c r="D45" s="4"/>
      <c r="E45" s="4"/>
      <c r="F45" s="60"/>
      <c r="G45" s="38"/>
    </row>
    <row r="46" spans="2:7" ht="14.25" customHeight="1" x14ac:dyDescent="0.3">
      <c r="B46" s="59"/>
      <c r="C46" s="58"/>
      <c r="D46" s="57"/>
      <c r="E46" s="57"/>
      <c r="F46" s="56"/>
      <c r="G46" s="55"/>
    </row>
    <row r="47" spans="2:7" ht="14.25" customHeight="1" x14ac:dyDescent="0.3">
      <c r="B47" s="21" t="s">
        <v>275</v>
      </c>
      <c r="C47" s="84" t="s">
        <v>274</v>
      </c>
      <c r="D47" s="83" t="s">
        <v>273</v>
      </c>
      <c r="E47" s="83"/>
      <c r="F47" s="81">
        <v>7.5600000000000005</v>
      </c>
      <c r="G47" s="17">
        <f t="shared" ref="G47:G52" si="4">F47*(100-$G$5)/100</f>
        <v>7.56</v>
      </c>
    </row>
    <row r="48" spans="2:7" ht="14.25" customHeight="1" x14ac:dyDescent="0.3">
      <c r="B48" s="52" t="s">
        <v>272</v>
      </c>
      <c r="C48" s="89" t="s">
        <v>271</v>
      </c>
      <c r="D48" s="82" t="s">
        <v>270</v>
      </c>
      <c r="E48" s="82"/>
      <c r="F48" s="97">
        <v>10.41</v>
      </c>
      <c r="G48" s="80">
        <f t="shared" si="4"/>
        <v>10.41</v>
      </c>
    </row>
    <row r="49" spans="2:7" ht="14.25" customHeight="1" x14ac:dyDescent="0.3">
      <c r="B49" s="108"/>
      <c r="C49" s="89" t="s">
        <v>269</v>
      </c>
      <c r="D49" s="82" t="s">
        <v>268</v>
      </c>
      <c r="E49" s="82"/>
      <c r="F49" s="97">
        <v>10.68</v>
      </c>
      <c r="G49" s="80">
        <f t="shared" si="4"/>
        <v>10.68</v>
      </c>
    </row>
    <row r="50" spans="2:7" ht="14.25" customHeight="1" x14ac:dyDescent="0.3">
      <c r="B50" s="50"/>
      <c r="C50" s="89" t="s">
        <v>267</v>
      </c>
      <c r="D50" s="82" t="s">
        <v>266</v>
      </c>
      <c r="E50" s="82"/>
      <c r="F50" s="97">
        <v>18.509999999999998</v>
      </c>
      <c r="G50" s="119">
        <f t="shared" si="4"/>
        <v>18.509999999999998</v>
      </c>
    </row>
    <row r="51" spans="2:7" ht="14.25" customHeight="1" x14ac:dyDescent="0.3">
      <c r="B51" s="49"/>
      <c r="C51" s="89" t="s">
        <v>265</v>
      </c>
      <c r="D51" s="82" t="s">
        <v>264</v>
      </c>
      <c r="E51" s="82"/>
      <c r="F51" s="97">
        <v>18.78</v>
      </c>
      <c r="G51" s="80">
        <f t="shared" si="4"/>
        <v>18.78</v>
      </c>
    </row>
    <row r="52" spans="2:7" ht="14.25" customHeight="1" x14ac:dyDescent="0.3">
      <c r="B52" s="113"/>
      <c r="C52" s="89" t="s">
        <v>263</v>
      </c>
      <c r="D52" s="82" t="s">
        <v>262</v>
      </c>
      <c r="E52" s="82"/>
      <c r="F52" s="97">
        <v>29.910000000000004</v>
      </c>
      <c r="G52" s="80">
        <f t="shared" si="4"/>
        <v>29.910000000000004</v>
      </c>
    </row>
    <row r="53" spans="2:7" ht="14.25" customHeight="1" thickBot="1" x14ac:dyDescent="0.35">
      <c r="B53" s="43"/>
      <c r="C53" s="63"/>
      <c r="D53" s="41"/>
      <c r="E53" s="41"/>
      <c r="F53" s="40"/>
      <c r="G53" s="39"/>
    </row>
    <row r="54" spans="2:7" ht="14.25" customHeight="1" x14ac:dyDescent="0.3">
      <c r="B54" s="154"/>
      <c r="C54" s="88"/>
      <c r="D54" s="87"/>
      <c r="E54" s="87"/>
      <c r="F54" s="86"/>
      <c r="G54" s="153"/>
    </row>
    <row r="55" spans="2:7" ht="14.25" customHeight="1" x14ac:dyDescent="0.3">
      <c r="B55" s="154"/>
      <c r="C55" s="88"/>
      <c r="D55" s="87"/>
      <c r="E55" s="87"/>
      <c r="F55" s="86"/>
      <c r="G55" s="153"/>
    </row>
    <row r="56" spans="2:7" ht="14.25" customHeight="1" x14ac:dyDescent="0.3">
      <c r="B56" s="154"/>
      <c r="C56" s="88"/>
      <c r="D56" s="87"/>
      <c r="E56" s="87"/>
      <c r="F56" s="86"/>
      <c r="G56" s="153"/>
    </row>
    <row r="57" spans="2:7" ht="14.25" customHeight="1" x14ac:dyDescent="0.3">
      <c r="B57" s="154"/>
      <c r="C57" s="88"/>
      <c r="D57" s="87"/>
      <c r="E57" s="87"/>
      <c r="F57" s="86"/>
      <c r="G57" s="153"/>
    </row>
    <row r="58" spans="2:7" ht="14.25" customHeight="1" thickBot="1" x14ac:dyDescent="0.35">
      <c r="B58" s="62"/>
      <c r="C58" s="61"/>
      <c r="D58" s="4"/>
      <c r="E58" s="4"/>
      <c r="F58" s="60"/>
      <c r="G58" s="38"/>
    </row>
    <row r="59" spans="2:7" ht="14.25" customHeight="1" x14ac:dyDescent="0.3">
      <c r="B59" s="59"/>
      <c r="C59" s="58"/>
      <c r="D59" s="57"/>
      <c r="E59" s="57"/>
      <c r="F59" s="56"/>
      <c r="G59" s="55"/>
    </row>
    <row r="60" spans="2:7" ht="14.25" customHeight="1" x14ac:dyDescent="0.3">
      <c r="B60" s="21" t="s">
        <v>247</v>
      </c>
      <c r="C60" s="84" t="s">
        <v>261</v>
      </c>
      <c r="D60" s="83">
        <v>20</v>
      </c>
      <c r="E60" s="83"/>
      <c r="F60" s="81">
        <v>9.7428676988022644</v>
      </c>
      <c r="G60" s="151">
        <f t="shared" ref="G60:G65" si="5">F60*(100-$G$5)/100</f>
        <v>9.7428676988022644</v>
      </c>
    </row>
    <row r="61" spans="2:7" ht="14.25" customHeight="1" x14ac:dyDescent="0.3">
      <c r="B61" s="152" t="s">
        <v>260</v>
      </c>
      <c r="C61" s="89" t="s">
        <v>259</v>
      </c>
      <c r="D61" s="82">
        <v>25</v>
      </c>
      <c r="E61" s="82"/>
      <c r="F61" s="97">
        <v>13.468822270954034</v>
      </c>
      <c r="G61" s="119">
        <f t="shared" si="5"/>
        <v>13.468822270954034</v>
      </c>
    </row>
    <row r="62" spans="2:7" ht="14.25" customHeight="1" x14ac:dyDescent="0.3">
      <c r="B62" s="108"/>
      <c r="C62" s="89" t="s">
        <v>258</v>
      </c>
      <c r="D62" s="82">
        <v>32</v>
      </c>
      <c r="E62" s="82"/>
      <c r="F62" s="97">
        <v>14.21149564851131</v>
      </c>
      <c r="G62" s="119">
        <f t="shared" si="5"/>
        <v>14.21149564851131</v>
      </c>
    </row>
    <row r="63" spans="2:7" ht="14.25" customHeight="1" x14ac:dyDescent="0.3">
      <c r="B63" s="49"/>
      <c r="C63" s="89" t="s">
        <v>257</v>
      </c>
      <c r="D63" s="82">
        <v>40</v>
      </c>
      <c r="E63" s="82"/>
      <c r="F63" s="97">
        <v>22.871822491891102</v>
      </c>
      <c r="G63" s="119">
        <f t="shared" si="5"/>
        <v>22.871822491891102</v>
      </c>
    </row>
    <row r="64" spans="2:7" ht="14.25" customHeight="1" x14ac:dyDescent="0.3">
      <c r="B64" s="49"/>
      <c r="C64" s="84" t="s">
        <v>256</v>
      </c>
      <c r="D64" s="83">
        <v>50</v>
      </c>
      <c r="E64" s="83"/>
      <c r="F64" s="81">
        <v>25.502648524255022</v>
      </c>
      <c r="G64" s="151">
        <f t="shared" si="5"/>
        <v>25.502648524255022</v>
      </c>
    </row>
    <row r="65" spans="2:7" ht="14.25" customHeight="1" x14ac:dyDescent="0.3">
      <c r="B65" s="49"/>
      <c r="C65" s="89" t="s">
        <v>255</v>
      </c>
      <c r="D65" s="82">
        <v>63</v>
      </c>
      <c r="E65" s="82"/>
      <c r="F65" s="97">
        <v>36.592398450152686</v>
      </c>
      <c r="G65" s="119">
        <f t="shared" si="5"/>
        <v>36.592398450152686</v>
      </c>
    </row>
    <row r="66" spans="2:7" ht="14.25" customHeight="1" thickBot="1" x14ac:dyDescent="0.35">
      <c r="B66" s="64"/>
      <c r="C66" s="63"/>
      <c r="D66" s="63"/>
      <c r="E66" s="63"/>
      <c r="F66" s="63"/>
      <c r="G66" s="146"/>
    </row>
    <row r="67" spans="2:7" ht="14.25" customHeight="1" thickBot="1" x14ac:dyDescent="0.35">
      <c r="B67" s="62"/>
      <c r="C67" s="61"/>
      <c r="D67" s="61"/>
      <c r="E67" s="61"/>
      <c r="F67" s="61"/>
      <c r="G67" s="61"/>
    </row>
    <row r="68" spans="2:7" ht="14.25" customHeight="1" x14ac:dyDescent="0.3">
      <c r="B68" s="59"/>
      <c r="C68" s="58"/>
      <c r="D68" s="57"/>
      <c r="E68" s="57"/>
      <c r="F68" s="56"/>
      <c r="G68" s="55"/>
    </row>
    <row r="69" spans="2:7" ht="14.25" customHeight="1" x14ac:dyDescent="0.3">
      <c r="B69" s="21" t="s">
        <v>254</v>
      </c>
      <c r="C69" s="84" t="s">
        <v>253</v>
      </c>
      <c r="D69" s="83" t="s">
        <v>202</v>
      </c>
      <c r="E69" s="83"/>
      <c r="F69" s="81">
        <v>9.7200000000000006</v>
      </c>
      <c r="G69" s="17">
        <f t="shared" ref="G69:G74" si="6">F69*(100-$G$5)/100</f>
        <v>9.7200000000000006</v>
      </c>
    </row>
    <row r="70" spans="2:7" ht="14.25" customHeight="1" x14ac:dyDescent="0.3">
      <c r="B70" s="108" t="s">
        <v>245</v>
      </c>
      <c r="C70" s="89" t="s">
        <v>252</v>
      </c>
      <c r="D70" s="82" t="s">
        <v>199</v>
      </c>
      <c r="E70" s="82"/>
      <c r="F70" s="97">
        <v>13.440000000000001</v>
      </c>
      <c r="G70" s="80">
        <f t="shared" si="6"/>
        <v>13.440000000000003</v>
      </c>
    </row>
    <row r="71" spans="2:7" ht="14.25" customHeight="1" x14ac:dyDescent="0.3">
      <c r="B71" s="108"/>
      <c r="C71" s="89" t="s">
        <v>251</v>
      </c>
      <c r="D71" s="82" t="s">
        <v>197</v>
      </c>
      <c r="E71" s="82"/>
      <c r="F71" s="97">
        <v>14.190000000000001</v>
      </c>
      <c r="G71" s="119">
        <f t="shared" si="6"/>
        <v>14.190000000000003</v>
      </c>
    </row>
    <row r="72" spans="2:7" ht="14.25" customHeight="1" x14ac:dyDescent="0.3">
      <c r="B72" s="50"/>
      <c r="C72" s="89" t="s">
        <v>250</v>
      </c>
      <c r="D72" s="82" t="s">
        <v>195</v>
      </c>
      <c r="E72" s="82"/>
      <c r="F72" s="97">
        <v>22.830000000000002</v>
      </c>
      <c r="G72" s="80">
        <f t="shared" si="6"/>
        <v>22.83</v>
      </c>
    </row>
    <row r="73" spans="2:7" ht="14.25" customHeight="1" x14ac:dyDescent="0.3">
      <c r="B73" s="49"/>
      <c r="C73" s="89" t="s">
        <v>249</v>
      </c>
      <c r="D73" s="82" t="s">
        <v>193</v>
      </c>
      <c r="E73" s="82"/>
      <c r="F73" s="97">
        <v>25.44</v>
      </c>
      <c r="G73" s="80">
        <f t="shared" si="6"/>
        <v>25.44</v>
      </c>
    </row>
    <row r="74" spans="2:7" ht="14.25" customHeight="1" x14ac:dyDescent="0.3">
      <c r="B74" s="113"/>
      <c r="C74" s="89" t="s">
        <v>248</v>
      </c>
      <c r="D74" s="82" t="s">
        <v>191</v>
      </c>
      <c r="E74" s="82"/>
      <c r="F74" s="97">
        <v>36.51</v>
      </c>
      <c r="G74" s="80">
        <f t="shared" si="6"/>
        <v>36.51</v>
      </c>
    </row>
    <row r="75" spans="2:7" ht="14.25" customHeight="1" thickBot="1" x14ac:dyDescent="0.35">
      <c r="B75" s="43"/>
      <c r="C75" s="63"/>
      <c r="D75" s="41"/>
      <c r="E75" s="41"/>
      <c r="F75" s="40"/>
      <c r="G75" s="39"/>
    </row>
    <row r="76" spans="2:7" ht="14.25" customHeight="1" thickBot="1" x14ac:dyDescent="0.35">
      <c r="B76" s="62"/>
      <c r="C76" s="61"/>
      <c r="D76" s="61"/>
      <c r="E76" s="61"/>
      <c r="F76" s="61"/>
      <c r="G76" s="61"/>
    </row>
    <row r="77" spans="2:7" ht="14.25" customHeight="1" x14ac:dyDescent="0.3">
      <c r="B77" s="59"/>
      <c r="C77" s="58"/>
      <c r="D77" s="57"/>
      <c r="E77" s="57"/>
      <c r="F77" s="56"/>
      <c r="G77" s="55"/>
    </row>
    <row r="78" spans="2:7" ht="14.25" customHeight="1" x14ac:dyDescent="0.3">
      <c r="B78" s="21" t="s">
        <v>247</v>
      </c>
      <c r="C78" s="84" t="s">
        <v>246</v>
      </c>
      <c r="D78" s="83" t="s">
        <v>202</v>
      </c>
      <c r="E78" s="83"/>
      <c r="F78" s="81">
        <v>10.8</v>
      </c>
      <c r="G78" s="17">
        <f t="shared" ref="G78:G83" si="7">F78*(100-$G$5)/100</f>
        <v>10.8</v>
      </c>
    </row>
    <row r="79" spans="2:7" ht="14.25" customHeight="1" x14ac:dyDescent="0.3">
      <c r="B79" s="108" t="s">
        <v>245</v>
      </c>
      <c r="C79" s="89" t="s">
        <v>244</v>
      </c>
      <c r="D79" s="82" t="s">
        <v>199</v>
      </c>
      <c r="E79" s="82"/>
      <c r="F79" s="97">
        <v>14.93</v>
      </c>
      <c r="G79" s="80">
        <f t="shared" si="7"/>
        <v>14.93</v>
      </c>
    </row>
    <row r="80" spans="2:7" ht="14.25" customHeight="1" x14ac:dyDescent="0.3">
      <c r="B80" s="108"/>
      <c r="C80" s="89" t="s">
        <v>243</v>
      </c>
      <c r="D80" s="82" t="s">
        <v>197</v>
      </c>
      <c r="E80" s="82"/>
      <c r="F80" s="97">
        <v>15.76</v>
      </c>
      <c r="G80" s="119">
        <f t="shared" si="7"/>
        <v>15.76</v>
      </c>
    </row>
    <row r="81" spans="2:7" ht="14.25" customHeight="1" x14ac:dyDescent="0.3">
      <c r="B81" s="50"/>
      <c r="C81" s="89" t="s">
        <v>242</v>
      </c>
      <c r="D81" s="82" t="s">
        <v>195</v>
      </c>
      <c r="E81" s="82"/>
      <c r="F81" s="97">
        <v>25.36</v>
      </c>
      <c r="G81" s="80">
        <f t="shared" si="7"/>
        <v>25.36</v>
      </c>
    </row>
    <row r="82" spans="2:7" ht="14.25" customHeight="1" x14ac:dyDescent="0.3">
      <c r="B82" s="49"/>
      <c r="C82" s="89" t="s">
        <v>241</v>
      </c>
      <c r="D82" s="82" t="s">
        <v>193</v>
      </c>
      <c r="E82" s="82"/>
      <c r="F82" s="97">
        <v>28.26</v>
      </c>
      <c r="G82" s="80">
        <f t="shared" si="7"/>
        <v>28.26</v>
      </c>
    </row>
    <row r="83" spans="2:7" ht="14.25" customHeight="1" x14ac:dyDescent="0.3">
      <c r="B83" s="113"/>
      <c r="C83" s="89" t="s">
        <v>240</v>
      </c>
      <c r="D83" s="82" t="s">
        <v>191</v>
      </c>
      <c r="E83" s="82"/>
      <c r="F83" s="97">
        <v>40.56</v>
      </c>
      <c r="G83" s="80">
        <f t="shared" si="7"/>
        <v>40.56</v>
      </c>
    </row>
    <row r="84" spans="2:7" ht="14.25" customHeight="1" thickBot="1" x14ac:dyDescent="0.35">
      <c r="B84" s="43"/>
      <c r="C84" s="63"/>
      <c r="D84" s="41"/>
      <c r="E84" s="41"/>
      <c r="F84" s="40"/>
      <c r="G84" s="39"/>
    </row>
    <row r="85" spans="2:7" ht="14.25" customHeight="1" thickBot="1" x14ac:dyDescent="0.35">
      <c r="B85" s="62"/>
      <c r="C85" s="61"/>
      <c r="D85" s="61"/>
      <c r="E85" s="61"/>
      <c r="F85" s="61"/>
      <c r="G85" s="61"/>
    </row>
    <row r="86" spans="2:7" ht="14.25" customHeight="1" x14ac:dyDescent="0.3">
      <c r="B86" s="59"/>
      <c r="C86" s="58"/>
      <c r="D86" s="58"/>
      <c r="E86" s="58"/>
      <c r="F86" s="58"/>
      <c r="G86" s="147"/>
    </row>
    <row r="87" spans="2:7" ht="14.25" customHeight="1" x14ac:dyDescent="0.3">
      <c r="B87" s="108" t="s">
        <v>239</v>
      </c>
      <c r="C87" s="84" t="s">
        <v>238</v>
      </c>
      <c r="D87" s="83">
        <v>20</v>
      </c>
      <c r="E87" s="83"/>
      <c r="F87" s="81">
        <v>0.68033480769230781</v>
      </c>
      <c r="G87" s="17">
        <f t="shared" ref="G87:G92" si="8">F87*(100-$G$5)/100</f>
        <v>0.68033480769230781</v>
      </c>
    </row>
    <row r="88" spans="2:7" ht="14.25" customHeight="1" x14ac:dyDescent="0.3">
      <c r="B88" s="108" t="s">
        <v>223</v>
      </c>
      <c r="C88" s="89" t="s">
        <v>237</v>
      </c>
      <c r="D88" s="82">
        <v>25</v>
      </c>
      <c r="E88" s="82"/>
      <c r="F88" s="97">
        <v>0.99782438461538459</v>
      </c>
      <c r="G88" s="80">
        <f t="shared" si="8"/>
        <v>0.99782438461538459</v>
      </c>
    </row>
    <row r="89" spans="2:7" ht="14.25" customHeight="1" x14ac:dyDescent="0.3">
      <c r="B89" s="50"/>
      <c r="C89" s="89" t="s">
        <v>236</v>
      </c>
      <c r="D89" s="82">
        <v>32</v>
      </c>
      <c r="E89" s="82"/>
      <c r="F89" s="97">
        <v>1.4967365769230769</v>
      </c>
      <c r="G89" s="80">
        <f t="shared" si="8"/>
        <v>1.4967365769230769</v>
      </c>
    </row>
    <row r="90" spans="2:7" ht="14.25" customHeight="1" x14ac:dyDescent="0.3">
      <c r="B90" s="49"/>
      <c r="C90" s="89" t="s">
        <v>235</v>
      </c>
      <c r="D90" s="82">
        <v>40</v>
      </c>
      <c r="E90" s="82"/>
      <c r="F90" s="97">
        <v>2.4038496538461542</v>
      </c>
      <c r="G90" s="80">
        <f t="shared" si="8"/>
        <v>2.4038496538461542</v>
      </c>
    </row>
    <row r="91" spans="2:7" ht="14.25" customHeight="1" x14ac:dyDescent="0.3">
      <c r="B91" s="49"/>
      <c r="C91" s="89" t="s">
        <v>234</v>
      </c>
      <c r="D91" s="82">
        <v>50</v>
      </c>
      <c r="E91" s="82"/>
      <c r="F91" s="97">
        <v>3.9459418846153849</v>
      </c>
      <c r="G91" s="80">
        <f t="shared" si="8"/>
        <v>3.9459418846153849</v>
      </c>
    </row>
    <row r="92" spans="2:7" ht="14.25" customHeight="1" x14ac:dyDescent="0.3">
      <c r="B92" s="49"/>
      <c r="C92" s="89" t="s">
        <v>233</v>
      </c>
      <c r="D92" s="82">
        <v>63</v>
      </c>
      <c r="E92" s="82"/>
      <c r="F92" s="97">
        <v>4.2634314615384614</v>
      </c>
      <c r="G92" s="80">
        <f t="shared" si="8"/>
        <v>4.2634314615384614</v>
      </c>
    </row>
    <row r="93" spans="2:7" ht="14.25" customHeight="1" thickBot="1" x14ac:dyDescent="0.35">
      <c r="B93" s="64"/>
      <c r="C93" s="63"/>
      <c r="D93" s="63"/>
      <c r="E93" s="63"/>
      <c r="F93" s="63"/>
      <c r="G93" s="146"/>
    </row>
    <row r="94" spans="2:7" ht="14.25" customHeight="1" thickBot="1" x14ac:dyDescent="0.35">
      <c r="B94" s="62"/>
      <c r="C94" s="61"/>
      <c r="D94" s="61"/>
      <c r="E94" s="61"/>
      <c r="F94" s="61"/>
      <c r="G94" s="61"/>
    </row>
    <row r="95" spans="2:7" ht="14.25" customHeight="1" x14ac:dyDescent="0.3">
      <c r="B95" s="59"/>
      <c r="C95" s="58"/>
      <c r="D95" s="58"/>
      <c r="E95" s="58"/>
      <c r="F95" s="58"/>
      <c r="G95" s="147"/>
    </row>
    <row r="96" spans="2:7" ht="14.25" customHeight="1" x14ac:dyDescent="0.3">
      <c r="B96" s="108" t="s">
        <v>225</v>
      </c>
      <c r="C96" s="84" t="s">
        <v>232</v>
      </c>
      <c r="D96" s="83">
        <v>20</v>
      </c>
      <c r="E96" s="83"/>
      <c r="F96" s="81">
        <v>0.45355653846153854</v>
      </c>
      <c r="G96" s="17">
        <f t="shared" ref="G96:G101" si="9">F96*(100-$G$5)/100</f>
        <v>0.45355653846153854</v>
      </c>
    </row>
    <row r="97" spans="2:7" ht="14.25" customHeight="1" x14ac:dyDescent="0.3">
      <c r="B97" s="108" t="s">
        <v>223</v>
      </c>
      <c r="C97" s="89" t="s">
        <v>231</v>
      </c>
      <c r="D97" s="82">
        <v>25</v>
      </c>
      <c r="E97" s="82"/>
      <c r="F97" s="97">
        <v>0.63497915384615389</v>
      </c>
      <c r="G97" s="80">
        <f t="shared" si="9"/>
        <v>0.63497915384615389</v>
      </c>
    </row>
    <row r="98" spans="2:7" ht="14.25" customHeight="1" x14ac:dyDescent="0.3">
      <c r="B98" s="108" t="s">
        <v>230</v>
      </c>
      <c r="C98" s="89" t="s">
        <v>229</v>
      </c>
      <c r="D98" s="82">
        <v>32</v>
      </c>
      <c r="E98" s="82"/>
      <c r="F98" s="97">
        <v>0.72569046153846162</v>
      </c>
      <c r="G98" s="80">
        <f t="shared" si="9"/>
        <v>0.72569046153846162</v>
      </c>
    </row>
    <row r="99" spans="2:7" ht="14.25" customHeight="1" x14ac:dyDescent="0.3">
      <c r="B99" s="108"/>
      <c r="C99" s="89" t="s">
        <v>228</v>
      </c>
      <c r="D99" s="82">
        <v>40</v>
      </c>
      <c r="E99" s="82"/>
      <c r="F99" s="97">
        <v>0.90711307692307708</v>
      </c>
      <c r="G99" s="80">
        <f t="shared" si="9"/>
        <v>0.90711307692307708</v>
      </c>
    </row>
    <row r="100" spans="2:7" ht="14.25" customHeight="1" x14ac:dyDescent="0.3">
      <c r="B100" s="49"/>
      <c r="C100" s="89" t="s">
        <v>227</v>
      </c>
      <c r="D100" s="82">
        <v>50</v>
      </c>
      <c r="E100" s="82"/>
      <c r="F100" s="97">
        <v>0.99782438461538459</v>
      </c>
      <c r="G100" s="80">
        <f t="shared" si="9"/>
        <v>0.99782438461538459</v>
      </c>
    </row>
    <row r="101" spans="2:7" ht="14.25" customHeight="1" x14ac:dyDescent="0.3">
      <c r="B101" s="49"/>
      <c r="C101" s="89" t="s">
        <v>226</v>
      </c>
      <c r="D101" s="82">
        <v>63</v>
      </c>
      <c r="E101" s="82"/>
      <c r="F101" s="97">
        <v>2.1770713846153842</v>
      </c>
      <c r="G101" s="80">
        <f t="shared" si="9"/>
        <v>2.1770713846153842</v>
      </c>
    </row>
    <row r="102" spans="2:7" ht="14.25" customHeight="1" thickBot="1" x14ac:dyDescent="0.35">
      <c r="B102" s="64"/>
      <c r="C102" s="63"/>
      <c r="D102" s="63"/>
      <c r="E102" s="63"/>
      <c r="F102" s="63"/>
      <c r="G102" s="146"/>
    </row>
    <row r="103" spans="2:7" ht="14.25" customHeight="1" thickBot="1" x14ac:dyDescent="0.35">
      <c r="B103" s="62"/>
      <c r="C103" s="61"/>
      <c r="D103" s="61"/>
      <c r="E103" s="61"/>
      <c r="F103" s="61"/>
      <c r="G103" s="61"/>
    </row>
    <row r="104" spans="2:7" ht="14.25" customHeight="1" x14ac:dyDescent="0.3">
      <c r="B104" s="150"/>
      <c r="C104" s="58"/>
      <c r="D104" s="58"/>
      <c r="E104" s="58"/>
      <c r="F104" s="58"/>
      <c r="G104" s="147"/>
    </row>
    <row r="105" spans="2:7" ht="14.25" customHeight="1" x14ac:dyDescent="0.3">
      <c r="B105" s="108" t="s">
        <v>225</v>
      </c>
      <c r="C105" s="84" t="s">
        <v>224</v>
      </c>
      <c r="D105" s="83">
        <v>20</v>
      </c>
      <c r="E105" s="83"/>
      <c r="F105" s="81">
        <v>0.43867844480257856</v>
      </c>
      <c r="G105" s="17">
        <f t="shared" ref="G105:G110" si="10">F105*(100-$G$5)/100</f>
        <v>0.43867844480257856</v>
      </c>
    </row>
    <row r="106" spans="2:7" ht="14.25" customHeight="1" x14ac:dyDescent="0.3">
      <c r="B106" s="108" t="s">
        <v>223</v>
      </c>
      <c r="C106" s="89" t="s">
        <v>222</v>
      </c>
      <c r="D106" s="82">
        <v>25</v>
      </c>
      <c r="E106" s="82"/>
      <c r="F106" s="97">
        <v>0.59551406124093476</v>
      </c>
      <c r="G106" s="80">
        <f t="shared" si="10"/>
        <v>0.59551406124093476</v>
      </c>
    </row>
    <row r="107" spans="2:7" ht="14.25" customHeight="1" x14ac:dyDescent="0.3">
      <c r="B107" s="108" t="s">
        <v>221</v>
      </c>
      <c r="C107" s="89" t="s">
        <v>220</v>
      </c>
      <c r="D107" s="82">
        <v>32</v>
      </c>
      <c r="E107" s="82"/>
      <c r="F107" s="97">
        <v>0.62688118452860597</v>
      </c>
      <c r="G107" s="80">
        <f t="shared" si="10"/>
        <v>0.62688118452860597</v>
      </c>
    </row>
    <row r="108" spans="2:7" ht="14.25" customHeight="1" x14ac:dyDescent="0.3">
      <c r="B108" s="108"/>
      <c r="C108" s="89" t="s">
        <v>219</v>
      </c>
      <c r="D108" s="82">
        <v>40</v>
      </c>
      <c r="E108" s="82"/>
      <c r="F108" s="97">
        <v>0.78371680096696206</v>
      </c>
      <c r="G108" s="80">
        <f t="shared" si="10"/>
        <v>0.78371680096696206</v>
      </c>
    </row>
    <row r="109" spans="2:7" ht="14.25" customHeight="1" x14ac:dyDescent="0.3">
      <c r="B109" s="49"/>
      <c r="C109" s="84" t="s">
        <v>218</v>
      </c>
      <c r="D109" s="83">
        <v>50</v>
      </c>
      <c r="E109" s="83"/>
      <c r="F109" s="81">
        <v>0.87781817082997582</v>
      </c>
      <c r="G109" s="17">
        <f t="shared" si="10"/>
        <v>0.87781817082997582</v>
      </c>
    </row>
    <row r="110" spans="2:7" ht="14.25" customHeight="1" x14ac:dyDescent="0.3">
      <c r="B110" s="49"/>
      <c r="C110" s="89" t="s">
        <v>217</v>
      </c>
      <c r="D110" s="82">
        <v>63</v>
      </c>
      <c r="E110" s="82"/>
      <c r="F110" s="97">
        <v>1.9433778001611604</v>
      </c>
      <c r="G110" s="80">
        <f t="shared" si="10"/>
        <v>1.9433778001611604</v>
      </c>
    </row>
    <row r="111" spans="2:7" ht="14.25" customHeight="1" thickBot="1" x14ac:dyDescent="0.35">
      <c r="B111" s="64"/>
      <c r="C111" s="63"/>
      <c r="D111" s="63"/>
      <c r="E111" s="63"/>
      <c r="F111" s="63"/>
      <c r="G111" s="146"/>
    </row>
    <row r="112" spans="2:7" ht="14.25" customHeight="1" x14ac:dyDescent="0.3">
      <c r="B112" s="149"/>
      <c r="C112" s="88"/>
      <c r="D112" s="88"/>
      <c r="E112" s="88"/>
      <c r="F112" s="88"/>
      <c r="G112" s="88"/>
    </row>
    <row r="113" spans="2:7" ht="14.25" customHeight="1" x14ac:dyDescent="0.3">
      <c r="B113" s="149"/>
      <c r="C113" s="88"/>
      <c r="D113" s="88"/>
      <c r="E113" s="88"/>
      <c r="F113" s="88"/>
      <c r="G113" s="88"/>
    </row>
    <row r="114" spans="2:7" ht="14.25" customHeight="1" thickBot="1" x14ac:dyDescent="0.35">
      <c r="B114" s="140"/>
      <c r="C114" s="140"/>
      <c r="D114" s="140"/>
      <c r="E114" s="140"/>
      <c r="F114" s="145"/>
      <c r="G114" s="145"/>
    </row>
    <row r="115" spans="2:7" ht="14.25" customHeight="1" x14ac:dyDescent="0.3">
      <c r="B115" s="59"/>
      <c r="C115" s="58"/>
      <c r="D115" s="58"/>
      <c r="E115" s="58"/>
      <c r="F115" s="58"/>
      <c r="G115" s="147"/>
    </row>
    <row r="116" spans="2:7" ht="14.25" customHeight="1" x14ac:dyDescent="0.3">
      <c r="B116" s="108" t="s">
        <v>204</v>
      </c>
      <c r="C116" s="84" t="s">
        <v>216</v>
      </c>
      <c r="D116" s="83">
        <v>20</v>
      </c>
      <c r="E116" s="83"/>
      <c r="F116" s="81">
        <v>15.120000000000001</v>
      </c>
      <c r="G116" s="17">
        <f t="shared" ref="G116:G121" si="11">F116*(100-$G$5)/100</f>
        <v>15.12</v>
      </c>
    </row>
    <row r="117" spans="2:7" ht="14.25" customHeight="1" x14ac:dyDescent="0.3">
      <c r="B117" s="108" t="s">
        <v>215</v>
      </c>
      <c r="C117" s="89" t="s">
        <v>214</v>
      </c>
      <c r="D117" s="82">
        <v>25</v>
      </c>
      <c r="E117" s="82"/>
      <c r="F117" s="97">
        <v>20.88</v>
      </c>
      <c r="G117" s="80">
        <f t="shared" si="11"/>
        <v>20.88</v>
      </c>
    </row>
    <row r="118" spans="2:7" ht="14.25" customHeight="1" x14ac:dyDescent="0.3">
      <c r="B118" s="50"/>
      <c r="C118" s="89" t="s">
        <v>214</v>
      </c>
      <c r="D118" s="82">
        <v>32</v>
      </c>
      <c r="E118" s="82"/>
      <c r="F118" s="97">
        <v>20.88</v>
      </c>
      <c r="G118" s="80">
        <f t="shared" si="11"/>
        <v>20.88</v>
      </c>
    </row>
    <row r="119" spans="2:7" ht="14.25" customHeight="1" x14ac:dyDescent="0.3">
      <c r="B119" s="49"/>
      <c r="C119" s="89" t="s">
        <v>213</v>
      </c>
      <c r="D119" s="82">
        <v>40</v>
      </c>
      <c r="E119" s="82"/>
      <c r="F119" s="97">
        <v>27.450000000000003</v>
      </c>
      <c r="G119" s="80">
        <f t="shared" si="11"/>
        <v>27.450000000000003</v>
      </c>
    </row>
    <row r="120" spans="2:7" ht="14.25" customHeight="1" x14ac:dyDescent="0.3">
      <c r="B120" s="49"/>
      <c r="C120" s="89" t="s">
        <v>212</v>
      </c>
      <c r="D120" s="82">
        <v>50</v>
      </c>
      <c r="E120" s="82"/>
      <c r="F120" s="97">
        <v>29.61</v>
      </c>
      <c r="G120" s="80">
        <f t="shared" si="11"/>
        <v>29.61</v>
      </c>
    </row>
    <row r="121" spans="2:7" ht="14.25" customHeight="1" x14ac:dyDescent="0.3">
      <c r="B121" s="49"/>
      <c r="C121" s="89" t="s">
        <v>211</v>
      </c>
      <c r="D121" s="82">
        <v>63</v>
      </c>
      <c r="E121" s="82"/>
      <c r="F121" s="97">
        <v>45.06</v>
      </c>
      <c r="G121" s="80">
        <f t="shared" si="11"/>
        <v>45.06</v>
      </c>
    </row>
    <row r="122" spans="2:7" ht="14.25" customHeight="1" thickBot="1" x14ac:dyDescent="0.35">
      <c r="B122" s="64"/>
      <c r="C122" s="63"/>
      <c r="D122" s="63"/>
      <c r="E122" s="63"/>
      <c r="F122" s="63"/>
      <c r="G122" s="146"/>
    </row>
    <row r="123" spans="2:7" ht="14.25" customHeight="1" thickBot="1" x14ac:dyDescent="0.35">
      <c r="B123" s="140"/>
      <c r="C123" s="140"/>
      <c r="D123" s="140"/>
      <c r="E123" s="140"/>
      <c r="F123" s="145"/>
      <c r="G123" s="145"/>
    </row>
    <row r="124" spans="2:7" ht="14.25" customHeight="1" x14ac:dyDescent="0.3">
      <c r="B124" s="59"/>
      <c r="C124" s="58"/>
      <c r="D124" s="58"/>
      <c r="E124" s="58"/>
      <c r="F124" s="58"/>
      <c r="G124" s="147"/>
    </row>
    <row r="125" spans="2:7" ht="14.25" customHeight="1" x14ac:dyDescent="0.3">
      <c r="B125" s="108" t="s">
        <v>204</v>
      </c>
      <c r="C125" s="84" t="s">
        <v>210</v>
      </c>
      <c r="D125" s="83" t="s">
        <v>202</v>
      </c>
      <c r="E125" s="83"/>
      <c r="F125" s="81">
        <v>10.74</v>
      </c>
      <c r="G125" s="17">
        <f t="shared" ref="G125:G130" si="12">F125*(100-$G$5)/100</f>
        <v>10.74</v>
      </c>
    </row>
    <row r="126" spans="2:7" ht="14.25" customHeight="1" x14ac:dyDescent="0.3">
      <c r="B126" s="108" t="s">
        <v>201</v>
      </c>
      <c r="C126" s="89" t="s">
        <v>209</v>
      </c>
      <c r="D126" s="82" t="s">
        <v>199</v>
      </c>
      <c r="E126" s="82"/>
      <c r="F126" s="97">
        <v>13.200000000000001</v>
      </c>
      <c r="G126" s="80">
        <f t="shared" si="12"/>
        <v>13.2</v>
      </c>
    </row>
    <row r="127" spans="2:7" ht="14.25" customHeight="1" x14ac:dyDescent="0.3">
      <c r="B127" s="50"/>
      <c r="C127" s="89" t="s">
        <v>208</v>
      </c>
      <c r="D127" s="82" t="s">
        <v>197</v>
      </c>
      <c r="E127" s="82"/>
      <c r="F127" s="97">
        <v>13.71</v>
      </c>
      <c r="G127" s="80">
        <f t="shared" si="12"/>
        <v>13.71</v>
      </c>
    </row>
    <row r="128" spans="2:7" ht="14.25" customHeight="1" x14ac:dyDescent="0.3">
      <c r="B128" s="148"/>
      <c r="C128" s="89" t="s">
        <v>207</v>
      </c>
      <c r="D128" s="82" t="s">
        <v>195</v>
      </c>
      <c r="E128" s="82"/>
      <c r="F128" s="97">
        <v>20.94</v>
      </c>
      <c r="G128" s="80">
        <f t="shared" si="12"/>
        <v>20.94</v>
      </c>
    </row>
    <row r="129" spans="2:7" ht="14.25" customHeight="1" x14ac:dyDescent="0.3">
      <c r="B129" s="49"/>
      <c r="C129" s="89" t="s">
        <v>206</v>
      </c>
      <c r="D129" s="82" t="s">
        <v>193</v>
      </c>
      <c r="E129" s="82"/>
      <c r="F129" s="97">
        <v>22.11</v>
      </c>
      <c r="G129" s="80">
        <f t="shared" si="12"/>
        <v>22.11</v>
      </c>
    </row>
    <row r="130" spans="2:7" ht="14.25" customHeight="1" x14ac:dyDescent="0.3">
      <c r="B130" s="49"/>
      <c r="C130" s="89" t="s">
        <v>205</v>
      </c>
      <c r="D130" s="82" t="s">
        <v>191</v>
      </c>
      <c r="E130" s="82"/>
      <c r="F130" s="97">
        <v>32.19</v>
      </c>
      <c r="G130" s="80">
        <f t="shared" si="12"/>
        <v>32.19</v>
      </c>
    </row>
    <row r="131" spans="2:7" ht="14.25" customHeight="1" thickBot="1" x14ac:dyDescent="0.35">
      <c r="B131" s="64"/>
      <c r="C131" s="63"/>
      <c r="D131" s="63"/>
      <c r="E131" s="63"/>
      <c r="F131" s="63"/>
      <c r="G131" s="146"/>
    </row>
    <row r="132" spans="2:7" ht="14.25" customHeight="1" thickBot="1" x14ac:dyDescent="0.35">
      <c r="B132" s="140"/>
      <c r="C132" s="140"/>
      <c r="D132" s="140"/>
      <c r="E132" s="140"/>
      <c r="F132" s="145"/>
      <c r="G132" s="145"/>
    </row>
    <row r="133" spans="2:7" ht="14.25" customHeight="1" x14ac:dyDescent="0.3">
      <c r="B133" s="59"/>
      <c r="C133" s="58"/>
      <c r="D133" s="58"/>
      <c r="E133" s="58"/>
      <c r="F133" s="58"/>
      <c r="G133" s="147"/>
    </row>
    <row r="134" spans="2:7" ht="14.25" customHeight="1" x14ac:dyDescent="0.3">
      <c r="B134" s="108" t="s">
        <v>204</v>
      </c>
      <c r="C134" s="84" t="s">
        <v>203</v>
      </c>
      <c r="D134" s="83" t="s">
        <v>202</v>
      </c>
      <c r="E134" s="83"/>
      <c r="F134" s="81">
        <v>10.74</v>
      </c>
      <c r="G134" s="17">
        <f t="shared" ref="G134:G139" si="13">F134*(100-$G$5)/100</f>
        <v>10.74</v>
      </c>
    </row>
    <row r="135" spans="2:7" ht="14.25" customHeight="1" x14ac:dyDescent="0.3">
      <c r="B135" s="108" t="s">
        <v>201</v>
      </c>
      <c r="C135" s="89" t="s">
        <v>200</v>
      </c>
      <c r="D135" s="82" t="s">
        <v>199</v>
      </c>
      <c r="E135" s="82"/>
      <c r="F135" s="97">
        <v>13.200000000000001</v>
      </c>
      <c r="G135" s="80">
        <f t="shared" si="13"/>
        <v>13.2</v>
      </c>
    </row>
    <row r="136" spans="2:7" ht="14.25" customHeight="1" x14ac:dyDescent="0.3">
      <c r="B136" s="50"/>
      <c r="C136" s="89" t="s">
        <v>198</v>
      </c>
      <c r="D136" s="82" t="s">
        <v>197</v>
      </c>
      <c r="E136" s="82"/>
      <c r="F136" s="97">
        <v>13.71</v>
      </c>
      <c r="G136" s="80">
        <f t="shared" si="13"/>
        <v>13.71</v>
      </c>
    </row>
    <row r="137" spans="2:7" ht="14.25" customHeight="1" x14ac:dyDescent="0.3">
      <c r="B137" s="49"/>
      <c r="C137" s="89" t="s">
        <v>196</v>
      </c>
      <c r="D137" s="82" t="s">
        <v>195</v>
      </c>
      <c r="E137" s="82"/>
      <c r="F137" s="97">
        <v>20.94</v>
      </c>
      <c r="G137" s="80">
        <f t="shared" si="13"/>
        <v>20.94</v>
      </c>
    </row>
    <row r="138" spans="2:7" ht="14.25" customHeight="1" x14ac:dyDescent="0.3">
      <c r="B138" s="49"/>
      <c r="C138" s="89" t="s">
        <v>194</v>
      </c>
      <c r="D138" s="82" t="s">
        <v>193</v>
      </c>
      <c r="E138" s="82"/>
      <c r="F138" s="97">
        <v>22.11</v>
      </c>
      <c r="G138" s="80">
        <f t="shared" si="13"/>
        <v>22.11</v>
      </c>
    </row>
    <row r="139" spans="2:7" ht="14.25" customHeight="1" x14ac:dyDescent="0.3">
      <c r="B139" s="49"/>
      <c r="C139" s="89" t="s">
        <v>192</v>
      </c>
      <c r="D139" s="82" t="s">
        <v>191</v>
      </c>
      <c r="E139" s="82"/>
      <c r="F139" s="97">
        <v>32.19</v>
      </c>
      <c r="G139" s="80">
        <f t="shared" si="13"/>
        <v>32.19</v>
      </c>
    </row>
    <row r="140" spans="2:7" ht="14.25" customHeight="1" thickBot="1" x14ac:dyDescent="0.35">
      <c r="B140" s="64"/>
      <c r="C140" s="63"/>
      <c r="D140" s="63"/>
      <c r="E140" s="63"/>
      <c r="F140" s="63"/>
      <c r="G140" s="146"/>
    </row>
    <row r="141" spans="2:7" ht="14.25" customHeight="1" thickBot="1" x14ac:dyDescent="0.35">
      <c r="B141" s="140"/>
      <c r="C141" s="140"/>
      <c r="D141" s="140"/>
      <c r="E141" s="140"/>
      <c r="F141" s="145"/>
      <c r="G141" s="145"/>
    </row>
    <row r="142" spans="2:7" ht="14.25" customHeight="1" x14ac:dyDescent="0.3">
      <c r="B142" s="144"/>
      <c r="C142" s="143"/>
      <c r="D142" s="143"/>
      <c r="E142" s="143"/>
      <c r="F142" s="143"/>
      <c r="G142" s="142"/>
    </row>
    <row r="143" spans="2:7" ht="14.25" customHeight="1" x14ac:dyDescent="0.3">
      <c r="B143" s="177" t="s">
        <v>190</v>
      </c>
      <c r="C143" s="178"/>
      <c r="D143" s="178"/>
      <c r="E143" s="178"/>
      <c r="F143" s="178"/>
      <c r="G143" s="179"/>
    </row>
    <row r="144" spans="2:7" ht="14.25" customHeight="1" x14ac:dyDescent="0.3">
      <c r="B144" s="120"/>
      <c r="C144" s="141"/>
      <c r="D144" s="141"/>
      <c r="E144" s="141"/>
      <c r="F144" s="140"/>
      <c r="G144" s="139"/>
    </row>
    <row r="145" spans="2:7" ht="14.25" customHeight="1" x14ac:dyDescent="0.3">
      <c r="B145" s="120"/>
      <c r="C145" s="141"/>
      <c r="D145" s="141"/>
      <c r="E145" s="141"/>
      <c r="F145" s="140"/>
      <c r="G145" s="139"/>
    </row>
    <row r="146" spans="2:7" ht="14.25" customHeight="1" x14ac:dyDescent="0.3">
      <c r="B146" s="120"/>
      <c r="C146" s="141"/>
      <c r="D146" s="141"/>
      <c r="E146" s="141"/>
      <c r="F146" s="140"/>
      <c r="G146" s="139"/>
    </row>
    <row r="147" spans="2:7" ht="14.25" customHeight="1" x14ac:dyDescent="0.3">
      <c r="B147" s="120"/>
      <c r="C147" s="141"/>
      <c r="D147" s="141"/>
      <c r="E147" s="141"/>
      <c r="F147" s="140"/>
      <c r="G147" s="139"/>
    </row>
    <row r="148" spans="2:7" ht="14.25" customHeight="1" x14ac:dyDescent="0.3">
      <c r="B148" s="120"/>
      <c r="C148" s="141"/>
      <c r="D148" s="141"/>
      <c r="E148" s="141"/>
      <c r="F148" s="140"/>
      <c r="G148" s="139"/>
    </row>
    <row r="149" spans="2:7" ht="14.25" customHeight="1" x14ac:dyDescent="0.3">
      <c r="B149" s="120"/>
      <c r="C149" s="141"/>
      <c r="D149" s="141"/>
      <c r="E149" s="141"/>
      <c r="F149" s="140"/>
      <c r="G149" s="139"/>
    </row>
    <row r="150" spans="2:7" ht="14.25" customHeight="1" x14ac:dyDescent="0.3">
      <c r="B150" s="120"/>
      <c r="C150" s="141"/>
      <c r="D150" s="141"/>
      <c r="E150" s="141"/>
      <c r="F150" s="140"/>
      <c r="G150" s="139"/>
    </row>
    <row r="151" spans="2:7" ht="14.25" customHeight="1" x14ac:dyDescent="0.3">
      <c r="B151" s="120"/>
      <c r="C151" s="141"/>
      <c r="D151" s="141"/>
      <c r="E151" s="141"/>
      <c r="F151" s="140"/>
      <c r="G151" s="139"/>
    </row>
    <row r="152" spans="2:7" ht="15.9" customHeight="1" x14ac:dyDescent="0.3">
      <c r="B152" s="120"/>
      <c r="C152" s="141"/>
      <c r="D152" s="141"/>
      <c r="E152" s="141"/>
      <c r="F152" s="140"/>
      <c r="G152" s="139"/>
    </row>
    <row r="153" spans="2:7" ht="14.25" customHeight="1" x14ac:dyDescent="0.3">
      <c r="B153" s="120"/>
      <c r="C153" s="141"/>
      <c r="D153" s="141"/>
      <c r="E153" s="141"/>
      <c r="F153" s="140"/>
      <c r="G153" s="139"/>
    </row>
    <row r="154" spans="2:7" ht="14.25" customHeight="1" x14ac:dyDescent="0.3">
      <c r="B154" s="120"/>
      <c r="C154" s="141"/>
      <c r="D154" s="141"/>
      <c r="E154" s="141"/>
      <c r="F154" s="140"/>
      <c r="G154" s="139"/>
    </row>
    <row r="155" spans="2:7" ht="14.25" customHeight="1" x14ac:dyDescent="0.3">
      <c r="B155" s="120"/>
      <c r="C155" s="141"/>
      <c r="D155" s="141"/>
      <c r="E155" s="141"/>
      <c r="F155" s="140"/>
      <c r="G155" s="139"/>
    </row>
    <row r="156" spans="2:7" ht="14.25" customHeight="1" x14ac:dyDescent="0.3">
      <c r="B156" s="120"/>
      <c r="C156" s="141"/>
      <c r="D156" s="141"/>
      <c r="E156" s="141"/>
      <c r="F156" s="140"/>
      <c r="G156" s="139"/>
    </row>
    <row r="157" spans="2:7" ht="14.25" customHeight="1" x14ac:dyDescent="0.3">
      <c r="B157" s="120"/>
      <c r="C157" s="141"/>
      <c r="D157" s="141"/>
      <c r="E157" s="141"/>
      <c r="F157" s="140"/>
      <c r="G157" s="139"/>
    </row>
    <row r="158" spans="2:7" ht="14.25" customHeight="1" x14ac:dyDescent="0.3">
      <c r="B158" s="120"/>
      <c r="C158" s="141"/>
      <c r="D158" s="141"/>
      <c r="E158" s="141"/>
      <c r="F158" s="140"/>
      <c r="G158" s="139"/>
    </row>
    <row r="159" spans="2:7" ht="14.25" customHeight="1" thickBot="1" x14ac:dyDescent="0.35">
      <c r="B159" s="138"/>
      <c r="C159" s="137"/>
      <c r="D159" s="137"/>
      <c r="E159" s="137"/>
      <c r="F159" s="137"/>
      <c r="G159" s="136"/>
    </row>
  </sheetData>
  <mergeCells count="8">
    <mergeCell ref="B143:G143"/>
    <mergeCell ref="B2:G2"/>
    <mergeCell ref="B3:B5"/>
    <mergeCell ref="C3:C5"/>
    <mergeCell ref="D3:D5"/>
    <mergeCell ref="E3:E5"/>
    <mergeCell ref="F3:F5"/>
    <mergeCell ref="G3:G4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
CLEVELINGS s.r.o.&amp;"-,Obyčejné"
Míškovice 238
768 52 Míškovice
Czech Republic&amp;C&amp;G&amp;R
&amp;"-,Obyčejné"Tel.: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06. PP COMPRESSION FITTINGS</vt:lpstr>
      <vt:lpstr>07. PP COMPRESSION VALVES</vt:lpstr>
      <vt:lpstr>'06. PP COMPRESSION FITTINGS'!Názvy_tisku</vt:lpstr>
      <vt:lpstr>'07. PP COMPRESSION VALVES'!Názvy_tisku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2023-09-25T13:04:14Z</dcterms:created>
  <dcterms:modified xsi:type="dcterms:W3CDTF">2023-10-06T09:13:42Z</dcterms:modified>
</cp:coreProperties>
</file>