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DC9200CE-FDD6-422A-B519-5B825A8597A7}" xr6:coauthVersionLast="47" xr6:coauthVersionMax="47" xr10:uidLastSave="{00000000-0000-0000-0000-000000000000}"/>
  <bookViews>
    <workbookView xWindow="-108" yWindow="-108" windowWidth="23256" windowHeight="12456" tabRatio="811" xr2:uid="{00000000-000D-0000-FFFF-FFFF00000000}"/>
  </bookViews>
  <sheets>
    <sheet name="17. BAZÉNOVÉ PŘÍSLUŠENSTVÍ" sheetId="3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'[2]14. FLEXIBILNÍ HADICE'!#REF!</definedName>
    <definedName name="Check_valve___Solvent_cement">[3]List5!$B$4</definedName>
    <definedName name="Inlets" localSheetId="0">#REF!</definedName>
    <definedName name="Inlets">#REF!</definedName>
    <definedName name="pomoc" localSheetId="0">#REF!</definedName>
    <definedName name="pomoc">#REF!</definedName>
    <definedName name="PP_Navrtávací_pasy" localSheetId="0">'[4]PP Navrtávací pasy (str.91-92)'!#REF!</definedName>
    <definedName name="PP_Navrtávací_pasy">'[4]PP Navrtávací pasy (str.91-92)'!#REF!</definedName>
    <definedName name="PP_šroubení_a_montážní_klíče">[3]List8!$A$1</definedName>
    <definedName name="ppp">'[4]PP Navrtávací pasy (str.91-92)'!#REF!</definedName>
    <definedName name="přiruby_ocel">'[5]04. PŘÍRUBY'!$B$3</definedName>
    <definedName name="PVC" localSheetId="0">'[2]14. FLEXIBILNÍ HADICE'!#REF!</definedName>
    <definedName name="PVC">'[2]14. FLEXIBILNÍ HADICE'!#REF!</definedName>
    <definedName name="stroje_taveni" localSheetId="0">#REF!</definedName>
    <definedName name="stroje_taveni">#REF!</definedName>
    <definedName name="tlak_ventily">'[6]11. PVC TLAKOVÉ VENTILY'!$B$3</definedName>
    <definedName name="tupo" localSheetId="0">#REF!</definedName>
    <definedName name="tupo">#REF!</definedName>
    <definedName name="tvarovky_na_tupo">'[5]02. TVAROVKY NA TUPO'!$B$3</definedName>
    <definedName name="tvarovky_tlak">'[6]10. PVC TLAKOVÉ TVAROVKY'!$B$3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9" i="38" l="1"/>
  <c r="G321" i="38"/>
  <c r="G303" i="38"/>
  <c r="G285" i="38"/>
  <c r="G230" i="38"/>
  <c r="G214" i="38"/>
  <c r="G130" i="38"/>
  <c r="G111" i="38"/>
  <c r="G81" i="38"/>
  <c r="G65" i="38"/>
  <c r="G30" i="38"/>
  <c r="G47" i="38" s="1"/>
  <c r="G7" i="38"/>
  <c r="G345" i="38" l="1"/>
  <c r="G335" i="38"/>
  <c r="G317" i="38"/>
  <c r="G316" i="38"/>
  <c r="G315" i="38"/>
  <c r="G309" i="38"/>
  <c r="G308" i="38"/>
  <c r="G307" i="38"/>
  <c r="G306" i="38"/>
  <c r="G300" i="38"/>
  <c r="G299" i="38"/>
  <c r="G298" i="38"/>
  <c r="G297" i="38"/>
  <c r="G296" i="38"/>
  <c r="G291" i="38"/>
  <c r="G290" i="38"/>
  <c r="G289" i="38"/>
  <c r="G279" i="38"/>
  <c r="G224" i="38"/>
  <c r="G208" i="38"/>
  <c r="G121" i="38"/>
  <c r="G105" i="38"/>
  <c r="G68" i="38"/>
  <c r="G75" i="38"/>
  <c r="G54" i="38"/>
  <c r="G40" i="38"/>
  <c r="G33" i="38"/>
  <c r="G10" i="38"/>
  <c r="G217" i="38" l="1"/>
  <c r="G140" i="38"/>
  <c r="G147" i="38"/>
  <c r="G344" i="38"/>
  <c r="G84" i="38"/>
  <c r="G240" i="38"/>
  <c r="G324" i="38"/>
  <c r="G17" i="38"/>
  <c r="G91" i="38"/>
  <c r="G247" i="38"/>
  <c r="G325" i="38"/>
  <c r="G352" i="38"/>
  <c r="G24" i="38"/>
  <c r="G98" i="38"/>
  <c r="G175" i="38"/>
  <c r="G258" i="38"/>
  <c r="G326" i="38"/>
  <c r="G353" i="38"/>
  <c r="G182" i="38"/>
  <c r="G265" i="38"/>
  <c r="G327" i="38"/>
  <c r="G133" i="38"/>
  <c r="G343" i="38"/>
  <c r="G161" i="38"/>
  <c r="G351" i="38"/>
  <c r="G194" i="38"/>
  <c r="G272" i="38"/>
  <c r="G333" i="38"/>
  <c r="G342" i="38"/>
  <c r="G154" i="38"/>
  <c r="G233" i="38"/>
  <c r="G168" i="38"/>
  <c r="G114" i="38"/>
  <c r="G201" i="38"/>
  <c r="G334" i="38"/>
</calcChain>
</file>

<file path=xl/sharedStrings.xml><?xml version="1.0" encoding="utf-8"?>
<sst xmlns="http://schemas.openxmlformats.org/spreadsheetml/2006/main" count="146" uniqueCount="137">
  <si>
    <t>K Ó D</t>
  </si>
  <si>
    <t xml:space="preserve">P O P I S </t>
  </si>
  <si>
    <t>N Á Z E V  / T Y P</t>
  </si>
  <si>
    <t xml:space="preserve">     1 7  &gt;  B A Z É N O V É   P Ř Í S L U Š E N S T V Í </t>
  </si>
  <si>
    <t xml:space="preserve">C E N A  ( C Z K ) </t>
  </si>
  <si>
    <t>RABAT  ( % )</t>
  </si>
  <si>
    <t xml:space="preserve">TRYSKY - na lepení do betonu </t>
  </si>
  <si>
    <t>PA072002N</t>
  </si>
  <si>
    <r>
      <t>Zpětná tryska s kuličkou o průměrech 14 mm, 20 mm a 25 mm. Umožňuje několik průtoků dle instalace: D14= 3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/h, D20 = 5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/h, D25 = 7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/h.</t>
    </r>
  </si>
  <si>
    <t>PA072008N</t>
  </si>
  <si>
    <t>Průchodka stěnou s hrdlem z bílého ABS plastu, 240 mm délka s vnitřním připojením 2" (výpust bazénu) a 50 mm (připojení trubky), 63 mm vnější průměr. Pro trysky.</t>
  </si>
  <si>
    <t>PA072039N</t>
  </si>
  <si>
    <t>Průchodka stěnou z bílého ABS plastu, 240 mm délka s vnitřním připojením 2" (výpust bazénu) a 50 mm (připojení trubky), 63 mm vnější průměr.</t>
  </si>
  <si>
    <t>TRYSKY - fólie</t>
  </si>
  <si>
    <t>PA072019BN</t>
  </si>
  <si>
    <r>
      <t>Zpětná tryska s kuličkou průměrech 14 mm, 20 mm a 25 mm. Umožňuje několik průtoků dle instalace: D14 = 3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/h, D20 = 5m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/h, D25 = 7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/h. S mosazným zástřikem.</t>
    </r>
  </si>
  <si>
    <t>PA072022BN</t>
  </si>
  <si>
    <t>Sací tryska. Víko se závitem 2" externí závit a 50 mm vnitřní průměr. Mosazné zástřiky.</t>
  </si>
  <si>
    <t>PA072019NXL</t>
  </si>
  <si>
    <t>PA072021NXL</t>
  </si>
  <si>
    <t>TRYSKY - prefabrikovaný bazén</t>
  </si>
  <si>
    <t>PA072019NX</t>
  </si>
  <si>
    <t>Recirkulační tryska pro prefabrikovaný bazén. Zpětná tryska s kuličkou průměrech 14 mm, 20 mm a 25 mm. Umožňuje několik průtoků dle instalace. Mosazný zástřik.</t>
  </si>
  <si>
    <t>PA072021NX</t>
  </si>
  <si>
    <t>Sací tryska. Víko se závitem 2" externí závit a 50 mm vnitřní průměr. Mosazný zástřik.</t>
  </si>
  <si>
    <t>DNOVÉ VÝPUSTI</t>
  </si>
  <si>
    <t>PA072009N</t>
  </si>
  <si>
    <t>D200 BETON kruhová dnová výpust z bílého ABS plastu, UV odolného. Odtok 1 1/2".</t>
  </si>
  <si>
    <t>PA072010BN</t>
  </si>
  <si>
    <t>D200 LINER kruhová dnová výpust z bílého ABS plastu, UV odolného. Odtok 2". Pro fólii. S mosaznými zástřiky.</t>
  </si>
  <si>
    <t>PA072017N</t>
  </si>
  <si>
    <t xml:space="preserve">D.200 BETON čtvercová dnová výpust z bílého ABS plastu, UV odolného. Odtok 2". </t>
  </si>
  <si>
    <t>PA072018BNS</t>
  </si>
  <si>
    <t>D.200 LINER čtvercová dnová výpust z bílého ABS plastu, UV odolného. Odtok 2". Pro fólii. Mosazné zástřiky.</t>
  </si>
  <si>
    <t>SKIMMERY - do betonu</t>
  </si>
  <si>
    <t>PA072011N</t>
  </si>
  <si>
    <t>Skimmer pro betonový bazén - STANDARD. Doporučený tok skimmerem: 5000 l/h, regulace pomocí plovoucí jednotky, průměr 50mm a 1 1/2".</t>
  </si>
  <si>
    <t>PA072013N</t>
  </si>
  <si>
    <t>Skimmer pro betonový bazén - ŠIROKÉ HRDLO. Doporučený tok skimmerem: 5000 l/h, regulace pomocí plovoucí jednotky, průměr 50mm a 1 1/2".</t>
  </si>
  <si>
    <t>SKIMMERY - fólie</t>
  </si>
  <si>
    <t>PA072112N</t>
  </si>
  <si>
    <t>Malý skimmer, 1 1/2" připojení, pro fólii.</t>
  </si>
  <si>
    <t>PA072012BN</t>
  </si>
  <si>
    <t>Skimmer pro fólii - STANDARD. Doporučený tok skimmerem: 5000 l/h, regulace pomocí plovoucí jednotky, průměr 50mm a 1 1/2", s mosaznými závity.</t>
  </si>
  <si>
    <t>PA072012BN6</t>
  </si>
  <si>
    <t>Skimmer pro fólii - STANDARD. Doporučený tok skimmerem: 5000 l/h, regulace pomocí plovoucí jednotky, průměr 50mm a 1 1/2", s mosaznými závity. SKLON 6°.</t>
  </si>
  <si>
    <t>PA072012BNC</t>
  </si>
  <si>
    <r>
      <rPr>
        <sz val="10"/>
        <rFont val="Calibri"/>
        <family val="2"/>
        <charset val="238"/>
        <scheme val="minor"/>
      </rPr>
      <t>Skimmer pro fólii - STANDARD. Doporučený tok</t>
    </r>
    <r>
      <rPr>
        <sz val="9"/>
        <rFont val="Calibri"/>
        <family val="2"/>
        <charset val="238"/>
        <scheme val="minor"/>
      </rPr>
      <t xml:space="preserve"> skimmerem: 5000 l/h, regulace pomocí plovoucí jednotky, průměr 50 mm a 1 1/2", s mosaznými závity. Prodloužení +10 cm, zvýšená kapacita 17,5 l.</t>
    </r>
  </si>
  <si>
    <t>PA072012BNE6</t>
  </si>
  <si>
    <r>
      <rPr>
        <sz val="10"/>
        <rFont val="Calibri"/>
        <family val="2"/>
        <charset val="238"/>
        <scheme val="minor"/>
      </rPr>
      <t>Skimmer pro fólii - STANDARD.  Doporučený tok</t>
    </r>
    <r>
      <rPr>
        <sz val="9"/>
        <rFont val="Calibri"/>
        <family val="2"/>
        <charset val="238"/>
        <scheme val="minor"/>
      </rPr>
      <t xml:space="preserve"> skimmerem: 5000 l/h, regulace pomocí plovoucí jednotky, průměr 50 mm a 1 1/2", s mosaznými závity. Prodloužení +10 cm, zvýšená kapacita 17,5 l. SKLON 6°.</t>
    </r>
  </si>
  <si>
    <t>PA072014BN</t>
  </si>
  <si>
    <t>Skimmer pro fólii - ŠIROKÉ HRDLO. Doporučený tok skimmerem: 5000 l/h, regulace pomocí plovoucí jednotky, průměr 50mm a 1 1/2", s mosaznými závity.</t>
  </si>
  <si>
    <t>PA072018BN</t>
  </si>
  <si>
    <t>Skimmer pro fólii - ŠIROKÉ HRDLO. Doporučený tok skimmerem: 5000 l/h, regulace pomocí plovoucí jednotky, průměr 50 mm a 1 1/2", s mosaznými závity. SKLON 6°.</t>
  </si>
  <si>
    <t>PA072014BNC</t>
  </si>
  <si>
    <t>Skimmer pro fólii - ŠIROKÉ HRDLO. Doporučený tok skimmerem: 5000 l/h, regulace pomocí plovoucí jednotky, průměr 50 mm a 1 1/2", s mosaznými závity. Prodloužení +10 cm, zvýšená kapacita 17,5 l.</t>
  </si>
  <si>
    <t>PA072018BNC</t>
  </si>
  <si>
    <t>Skimmer pro fólii - ŠIROKÉ HRDLO. Doporučený tok skimmerem: 5000 l/h, regulace pomocí plovoucí jednotky, průměr 50 mm a 1 1/2", s mosaznými závity. SKLON 6°, zvýšená kapacita 17,5 l.</t>
  </si>
  <si>
    <t>PA072020E</t>
  </si>
  <si>
    <t>Výškové prodloužení skimmeru 15 l</t>
  </si>
  <si>
    <t>PA072021E</t>
  </si>
  <si>
    <t>Výškové prodloužení skimmeru 17,5 l</t>
  </si>
  <si>
    <t>BAZÉNOVÉ REFLEKTORY - do betonu</t>
  </si>
  <si>
    <t>PA071001NW</t>
  </si>
  <si>
    <t>U/W reflektor do betonu - dodáváno s pouzdrem, bez žárovky, včetně 3 m kabelu. Čelní kroužek z bílého ABS plastu.</t>
  </si>
  <si>
    <t>PA071001N</t>
  </si>
  <si>
    <t>LED reflektor do betonu - dodáváno s pouzdrem, s LED žárovkou, včetně 3 m kabelu. Čelní kroužek z bílého ABS plastu.</t>
  </si>
  <si>
    <t>BAZÉNOVÉ REFLEKTORY - fólie</t>
  </si>
  <si>
    <t>PA071101BNW</t>
  </si>
  <si>
    <t>U/W reflektor pro fóliový bazén - dodáváno s pouzdrem, bez žárovky, včetně 3 m kabelu. Čelní kroužek z bílého ABS plastu.</t>
  </si>
  <si>
    <t>PA071101BN</t>
  </si>
  <si>
    <t>U/W reflektor pro fóliový bazén - dodáváno s pouzdrem, s LED žárovkou, včetně 3 m kabelu. Čelní kroužek z bílého ABS plastu.</t>
  </si>
  <si>
    <t>PA502815STX</t>
  </si>
  <si>
    <t>LED LAMP PAR56 30LED WHITE</t>
  </si>
  <si>
    <t>PA501529STX</t>
  </si>
  <si>
    <t xml:space="preserve">LED LAMP PAR56 270LED RGB with control remote </t>
  </si>
  <si>
    <t>PA071112</t>
  </si>
  <si>
    <t>Kabelová ochranná hadice 1,5 m.</t>
  </si>
  <si>
    <t>PA071113</t>
  </si>
  <si>
    <t>PROPOJOVACÍ KRABICE z bílého ABS plastu, UV odolného. Se třemi 3/4" otvory. Dodáváno s gumovým těsněním. Plně plastové.</t>
  </si>
  <si>
    <t>PA071113B</t>
  </si>
  <si>
    <r>
      <t xml:space="preserve">PROPOJOVACÍ KRABICE z bílého ABS plastu, UV odolného. Se třemi 3/4" otvory, navíc </t>
    </r>
    <r>
      <rPr>
        <b/>
        <sz val="10"/>
        <rFont val="Calibri"/>
        <family val="2"/>
        <charset val="238"/>
        <scheme val="minor"/>
      </rPr>
      <t>d50 na lepení.</t>
    </r>
    <r>
      <rPr>
        <sz val="10"/>
        <rFont val="Calibri"/>
        <family val="2"/>
        <charset val="238"/>
        <scheme val="minor"/>
      </rPr>
      <t xml:space="preserve"> Dodáváno s gumovým těsněním. Plně plastové.</t>
    </r>
  </si>
  <si>
    <t>ČERPADLA PSH</t>
  </si>
  <si>
    <t>PA1MICRO25</t>
  </si>
  <si>
    <r>
      <t>MICRO-25; 11/2"/11/2", 0,25 HP, 4,8 m</t>
    </r>
    <r>
      <rPr>
        <vertAlign val="super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charset val="238"/>
        <scheme val="minor"/>
      </rPr>
      <t>/h@6m, 230V</t>
    </r>
  </si>
  <si>
    <t>PA1MICRO33</t>
  </si>
  <si>
    <r>
      <t>MICRO-33; 11/2"/11/2", 0,33 HP, 8,3 m</t>
    </r>
    <r>
      <rPr>
        <vertAlign val="super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charset val="238"/>
        <scheme val="minor"/>
      </rPr>
      <t>/h@6m, 230V</t>
    </r>
  </si>
  <si>
    <t>PA1MICRO50</t>
  </si>
  <si>
    <r>
      <t>MICRO-50; 11/2"/11/2", 0,50 HP, 10,3 m</t>
    </r>
    <r>
      <rPr>
        <vertAlign val="super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charset val="238"/>
        <scheme val="minor"/>
      </rPr>
      <t>/h@6m, 230V</t>
    </r>
  </si>
  <si>
    <t>PA1MINI1030M</t>
  </si>
  <si>
    <r>
      <t>11/2"-50/11/2"-50, 0,33 HP, 9,0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/h@8m, 230V</t>
    </r>
  </si>
  <si>
    <t>PA1MINI1050M</t>
  </si>
  <si>
    <r>
      <t>11/2"-50/11/2"-50, 0,5 HP, 10,0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/h@8m, 230V</t>
    </r>
  </si>
  <si>
    <t>PA1MINI1080M</t>
  </si>
  <si>
    <r>
      <t>11/2"-50/11/2"-50, 0,8 HP, 12,5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/h@8m, 230V</t>
    </r>
  </si>
  <si>
    <t>PA1MINI1100M</t>
  </si>
  <si>
    <r>
      <t>11/2"-50/11/2"-50, 1 HP, 14,4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/h@8m, 230V</t>
    </r>
  </si>
  <si>
    <t>PA1MINI1150M</t>
  </si>
  <si>
    <r>
      <t>11/2"-50/11/2"-50, 1,5 HP, 20,2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/h@8m, 230V</t>
    </r>
  </si>
  <si>
    <t>ČERPADLA SPECK</t>
  </si>
  <si>
    <t>PA91040138</t>
  </si>
  <si>
    <t xml:space="preserve"> BADU Magic 4, 0,18 kW</t>
  </si>
  <si>
    <t>PA91060138</t>
  </si>
  <si>
    <t xml:space="preserve"> BADU Magic 6, 0,25 kW</t>
  </si>
  <si>
    <t>PA91080138</t>
  </si>
  <si>
    <t xml:space="preserve"> BADU Magic 8, 0,40 kW</t>
  </si>
  <si>
    <t>PA91100138</t>
  </si>
  <si>
    <t xml:space="preserve"> BADU Magic 11, 0,45 kW</t>
  </si>
  <si>
    <t>PA90083038</t>
  </si>
  <si>
    <t>BADU BETTAR 8, 0,30 kW</t>
  </si>
  <si>
    <t>PA90123038</t>
  </si>
  <si>
    <t>BADU BETTAR 12, 0,45 kW</t>
  </si>
  <si>
    <t>PA90143038</t>
  </si>
  <si>
    <t>BADU BETTAR 14, 0,65 kW</t>
  </si>
  <si>
    <t>ŽEBŘÍKY - z nerezové oceli AISI 304</t>
  </si>
  <si>
    <t>PA020042</t>
  </si>
  <si>
    <t>ŽEBŘÍK (standardní), 2 stupňový</t>
  </si>
  <si>
    <t>PA020043</t>
  </si>
  <si>
    <t>ŽEBŘÍK (standardní), 3 stupňový</t>
  </si>
  <si>
    <t>PA020044</t>
  </si>
  <si>
    <t>ŽEBŘÍK (standardní), 4 stupňový</t>
  </si>
  <si>
    <t>PA020045</t>
  </si>
  <si>
    <t>ŽEBŘÍK (standardní), 5 stupňový</t>
  </si>
  <si>
    <t>PA021042</t>
  </si>
  <si>
    <t>ŽEBŘÍK (na stěnu), 2 stupňový</t>
  </si>
  <si>
    <t>PA021043</t>
  </si>
  <si>
    <t>ŽEBŘÍK (na stěnu), 3 stupňový</t>
  </si>
  <si>
    <t>PA021044</t>
  </si>
  <si>
    <t>ŽEBŘÍK (na stěnu), 4 stupňový</t>
  </si>
  <si>
    <t>ŽEBŘÍKY - z nerezové oceli AISI 316</t>
  </si>
  <si>
    <t>PA020042x</t>
  </si>
  <si>
    <t>PA020043x</t>
  </si>
  <si>
    <t>PA020044x</t>
  </si>
  <si>
    <t>PA020045x</t>
  </si>
  <si>
    <t>PA021042x</t>
  </si>
  <si>
    <t>PA021043x</t>
  </si>
  <si>
    <t>PA021044x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</si>
</sst>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  <numFmt numFmtId="166" formatCode="_-* #,##0.00\ [$€-1]_-;\-* #,##0.00\ [$€-1]_-;_-* &quot;-&quot;??\ [$€-1]_-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indexed="1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CE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166" fontId="15" fillId="0" borderId="0" applyFont="0" applyFill="0" applyBorder="0" applyAlignment="0" applyProtection="0"/>
    <xf numFmtId="0" fontId="16" fillId="0" borderId="0"/>
    <xf numFmtId="0" fontId="1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1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21" fillId="0" borderId="0" xfId="15" applyFont="1"/>
    <xf numFmtId="0" fontId="19" fillId="0" borderId="0" xfId="15" applyFont="1" applyAlignment="1">
      <alignment horizontal="left"/>
    </xf>
    <xf numFmtId="0" fontId="19" fillId="0" borderId="0" xfId="15" applyFont="1"/>
    <xf numFmtId="0" fontId="21" fillId="0" borderId="0" xfId="15" applyFont="1" applyAlignment="1">
      <alignment horizontal="center"/>
    </xf>
    <xf numFmtId="165" fontId="19" fillId="0" borderId="0" xfId="15" applyNumberFormat="1" applyFont="1" applyAlignment="1">
      <alignment horizontal="center"/>
    </xf>
    <xf numFmtId="165" fontId="21" fillId="0" borderId="0" xfId="15" applyNumberFormat="1" applyFont="1"/>
    <xf numFmtId="0" fontId="23" fillId="0" borderId="0" xfId="14" applyFont="1" applyFill="1" applyBorder="1" applyAlignment="1" applyProtection="1">
      <alignment horizontal="center" vertical="center" wrapText="1"/>
    </xf>
    <xf numFmtId="0" fontId="18" fillId="0" borderId="0" xfId="15" applyFont="1" applyAlignment="1">
      <alignment horizontal="center" vertical="center"/>
    </xf>
    <xf numFmtId="0" fontId="19" fillId="0" borderId="0" xfId="15" applyFont="1" applyAlignment="1">
      <alignment horizontal="center" vertical="center" wrapText="1"/>
    </xf>
    <xf numFmtId="49" fontId="19" fillId="0" borderId="0" xfId="15" applyNumberFormat="1" applyFont="1" applyAlignment="1">
      <alignment horizontal="center" vertical="center" wrapText="1"/>
    </xf>
    <xf numFmtId="165" fontId="19" fillId="0" borderId="0" xfId="15" applyNumberFormat="1" applyFont="1" applyAlignment="1">
      <alignment horizontal="center" vertical="center" wrapText="1"/>
    </xf>
    <xf numFmtId="0" fontId="19" fillId="0" borderId="0" xfId="16" applyNumberFormat="1" applyFont="1" applyFill="1" applyBorder="1" applyAlignment="1">
      <alignment horizontal="center"/>
    </xf>
    <xf numFmtId="0" fontId="18" fillId="0" borderId="3" xfId="15" applyFont="1" applyBorder="1" applyAlignment="1">
      <alignment horizontal="center" vertical="center"/>
    </xf>
    <xf numFmtId="0" fontId="19" fillId="0" borderId="7" xfId="15" applyFont="1" applyBorder="1" applyAlignment="1">
      <alignment horizontal="center" vertical="center" wrapText="1"/>
    </xf>
    <xf numFmtId="49" fontId="19" fillId="0" borderId="7" xfId="15" applyNumberFormat="1" applyFont="1" applyBorder="1" applyAlignment="1">
      <alignment horizontal="center" vertical="center" wrapText="1"/>
    </xf>
    <xf numFmtId="165" fontId="19" fillId="0" borderId="7" xfId="15" applyNumberFormat="1" applyFont="1" applyBorder="1" applyAlignment="1">
      <alignment horizontal="center" vertical="center" wrapText="1"/>
    </xf>
    <xf numFmtId="0" fontId="19" fillId="0" borderId="8" xfId="16" applyNumberFormat="1" applyFont="1" applyFill="1" applyBorder="1" applyAlignment="1">
      <alignment horizontal="center"/>
    </xf>
    <xf numFmtId="0" fontId="21" fillId="3" borderId="0" xfId="15" applyFont="1" applyFill="1"/>
    <xf numFmtId="0" fontId="20" fillId="3" borderId="1" xfId="15" applyFont="1" applyFill="1" applyBorder="1" applyAlignment="1">
      <alignment horizontal="center" vertical="center"/>
    </xf>
    <xf numFmtId="0" fontId="20" fillId="2" borderId="1" xfId="15" applyFont="1" applyFill="1" applyBorder="1" applyAlignment="1">
      <alignment horizontal="left"/>
    </xf>
    <xf numFmtId="0" fontId="21" fillId="0" borderId="0" xfId="15" applyFont="1" applyAlignment="1">
      <alignment horizontal="center" vertical="center"/>
    </xf>
    <xf numFmtId="0" fontId="20" fillId="2" borderId="2" xfId="15" applyFont="1" applyFill="1" applyBorder="1" applyAlignment="1">
      <alignment horizontal="left"/>
    </xf>
    <xf numFmtId="0" fontId="20" fillId="2" borderId="0" xfId="15" applyFont="1" applyFill="1" applyAlignment="1">
      <alignment horizontal="left"/>
    </xf>
    <xf numFmtId="0" fontId="20" fillId="0" borderId="0" xfId="15" applyFont="1" applyAlignment="1">
      <alignment horizontal="center" vertical="center"/>
    </xf>
    <xf numFmtId="0" fontId="20" fillId="0" borderId="7" xfId="15" applyFont="1" applyBorder="1" applyAlignment="1">
      <alignment horizontal="center" vertical="center" wrapText="1"/>
    </xf>
    <xf numFmtId="49" fontId="20" fillId="0" borderId="7" xfId="15" applyNumberFormat="1" applyFont="1" applyBorder="1" applyAlignment="1">
      <alignment horizontal="center" vertical="center" wrapText="1"/>
    </xf>
    <xf numFmtId="165" fontId="20" fillId="0" borderId="7" xfId="15" applyNumberFormat="1" applyFont="1" applyBorder="1" applyAlignment="1">
      <alignment horizontal="center" vertical="center" wrapText="1"/>
    </xf>
    <xf numFmtId="0" fontId="20" fillId="0" borderId="8" xfId="16" applyNumberFormat="1" applyFont="1" applyFill="1" applyBorder="1" applyAlignment="1">
      <alignment horizontal="center"/>
    </xf>
    <xf numFmtId="0" fontId="20" fillId="2" borderId="3" xfId="15" applyFont="1" applyFill="1" applyBorder="1" applyAlignment="1">
      <alignment horizontal="center"/>
    </xf>
    <xf numFmtId="0" fontId="20" fillId="2" borderId="0" xfId="15" applyFont="1" applyFill="1" applyAlignment="1">
      <alignment horizontal="center" vertical="center"/>
    </xf>
    <xf numFmtId="0" fontId="20" fillId="3" borderId="0" xfId="15" applyFont="1" applyFill="1" applyAlignment="1">
      <alignment horizontal="center" vertical="center"/>
    </xf>
    <xf numFmtId="0" fontId="20" fillId="0" borderId="7" xfId="15" applyFont="1" applyBorder="1" applyAlignment="1">
      <alignment horizontal="center" vertical="center"/>
    </xf>
    <xf numFmtId="0" fontId="20" fillId="0" borderId="8" xfId="15" applyFont="1" applyBorder="1" applyAlignment="1">
      <alignment horizontal="center" vertical="center"/>
    </xf>
    <xf numFmtId="0" fontId="20" fillId="0" borderId="4" xfId="15" applyFont="1" applyBorder="1" applyAlignment="1">
      <alignment horizontal="center" vertical="center"/>
    </xf>
    <xf numFmtId="4" fontId="20" fillId="4" borderId="21" xfId="15" applyNumberFormat="1" applyFont="1" applyFill="1" applyBorder="1" applyAlignment="1">
      <alignment horizontal="center" vertical="center"/>
    </xf>
    <xf numFmtId="0" fontId="20" fillId="2" borderId="5" xfId="15" applyFont="1" applyFill="1" applyBorder="1" applyAlignment="1">
      <alignment horizontal="center" vertical="center"/>
    </xf>
    <xf numFmtId="0" fontId="20" fillId="2" borderId="6" xfId="15" applyFont="1" applyFill="1" applyBorder="1" applyAlignment="1">
      <alignment horizontal="center" vertical="center"/>
    </xf>
    <xf numFmtId="0" fontId="20" fillId="0" borderId="7" xfId="15" applyFont="1" applyBorder="1" applyAlignment="1">
      <alignment vertical="center"/>
    </xf>
    <xf numFmtId="0" fontId="20" fillId="0" borderId="8" xfId="15" applyFont="1" applyBorder="1" applyAlignment="1">
      <alignment vertical="center"/>
    </xf>
    <xf numFmtId="0" fontId="20" fillId="3" borderId="0" xfId="15" applyFont="1" applyFill="1" applyAlignment="1">
      <alignment horizontal="left"/>
    </xf>
    <xf numFmtId="0" fontId="20" fillId="5" borderId="13" xfId="0" applyFont="1" applyFill="1" applyBorder="1" applyAlignment="1">
      <alignment horizontal="center" vertical="center"/>
    </xf>
    <xf numFmtId="4" fontId="18" fillId="0" borderId="19" xfId="15" applyNumberFormat="1" applyFont="1" applyBorder="1" applyAlignment="1">
      <alignment horizontal="center" vertical="center"/>
    </xf>
    <xf numFmtId="0" fontId="20" fillId="0" borderId="3" xfId="15" applyFont="1" applyBorder="1" applyAlignment="1">
      <alignment horizontal="center"/>
    </xf>
    <xf numFmtId="0" fontId="20" fillId="0" borderId="1" xfId="15" applyFont="1" applyBorder="1" applyAlignment="1">
      <alignment horizontal="left"/>
    </xf>
    <xf numFmtId="0" fontId="20" fillId="0" borderId="2" xfId="15" applyFont="1" applyBorder="1" applyAlignment="1">
      <alignment horizontal="left"/>
    </xf>
    <xf numFmtId="0" fontId="20" fillId="2" borderId="1" xfId="15" applyFont="1" applyFill="1" applyBorder="1" applyAlignment="1">
      <alignment horizontal="center"/>
    </xf>
    <xf numFmtId="0" fontId="20" fillId="0" borderId="19" xfId="0" applyFont="1" applyBorder="1" applyAlignment="1">
      <alignment horizontal="center"/>
    </xf>
    <xf numFmtId="4" fontId="18" fillId="0" borderId="20" xfId="15" applyNumberFormat="1" applyFont="1" applyBorder="1" applyAlignment="1">
      <alignment horizontal="center" vertical="center"/>
    </xf>
    <xf numFmtId="4" fontId="20" fillId="0" borderId="0" xfId="15" applyNumberFormat="1" applyFont="1" applyAlignment="1">
      <alignment vertical="center"/>
    </xf>
    <xf numFmtId="4" fontId="20" fillId="0" borderId="4" xfId="15" applyNumberFormat="1" applyFont="1" applyBorder="1" applyAlignment="1">
      <alignment vertical="center"/>
    </xf>
    <xf numFmtId="0" fontId="14" fillId="4" borderId="9" xfId="15" applyFont="1" applyFill="1" applyBorder="1" applyAlignment="1">
      <alignment horizontal="left" vertical="center"/>
    </xf>
    <xf numFmtId="0" fontId="14" fillId="4" borderId="10" xfId="15" applyFont="1" applyFill="1" applyBorder="1" applyAlignment="1">
      <alignment horizontal="left" vertical="center"/>
    </xf>
    <xf numFmtId="0" fontId="14" fillId="4" borderId="14" xfId="15" applyFont="1" applyFill="1" applyBorder="1" applyAlignment="1">
      <alignment horizontal="left" vertical="center"/>
    </xf>
    <xf numFmtId="0" fontId="18" fillId="5" borderId="9" xfId="15" applyFont="1" applyFill="1" applyBorder="1" applyAlignment="1">
      <alignment horizontal="center" vertical="center"/>
    </xf>
    <xf numFmtId="0" fontId="18" fillId="5" borderId="17" xfId="15" applyFont="1" applyFill="1" applyBorder="1" applyAlignment="1">
      <alignment horizontal="center" vertical="center"/>
    </xf>
    <xf numFmtId="0" fontId="18" fillId="5" borderId="18" xfId="15" applyFont="1" applyFill="1" applyBorder="1" applyAlignment="1">
      <alignment horizontal="center" vertical="center"/>
    </xf>
    <xf numFmtId="0" fontId="18" fillId="5" borderId="10" xfId="15" applyFont="1" applyFill="1" applyBorder="1" applyAlignment="1">
      <alignment horizontal="center" vertical="center" wrapText="1"/>
    </xf>
    <xf numFmtId="0" fontId="18" fillId="5" borderId="0" xfId="15" applyFont="1" applyFill="1" applyAlignment="1">
      <alignment horizontal="center" vertical="center" wrapText="1"/>
    </xf>
    <xf numFmtId="0" fontId="18" fillId="5" borderId="19" xfId="15" applyFont="1" applyFill="1" applyBorder="1" applyAlignment="1">
      <alignment horizontal="center" vertical="center" wrapText="1"/>
    </xf>
    <xf numFmtId="49" fontId="18" fillId="5" borderId="10" xfId="15" applyNumberFormat="1" applyFont="1" applyFill="1" applyBorder="1" applyAlignment="1">
      <alignment horizontal="center" vertical="center" wrapText="1"/>
    </xf>
    <xf numFmtId="49" fontId="18" fillId="5" borderId="0" xfId="15" applyNumberFormat="1" applyFont="1" applyFill="1" applyAlignment="1">
      <alignment horizontal="center" vertical="center" wrapText="1"/>
    </xf>
    <xf numFmtId="49" fontId="18" fillId="5" borderId="19" xfId="15" applyNumberFormat="1" applyFont="1" applyFill="1" applyBorder="1" applyAlignment="1">
      <alignment horizontal="center" vertical="center" wrapText="1"/>
    </xf>
    <xf numFmtId="165" fontId="18" fillId="5" borderId="10" xfId="15" applyNumberFormat="1" applyFont="1" applyFill="1" applyBorder="1" applyAlignment="1">
      <alignment horizontal="center" vertical="center"/>
    </xf>
    <xf numFmtId="165" fontId="18" fillId="5" borderId="0" xfId="15" applyNumberFormat="1" applyFont="1" applyFill="1" applyAlignment="1">
      <alignment horizontal="center" vertical="center"/>
    </xf>
    <xf numFmtId="165" fontId="18" fillId="5" borderId="19" xfId="15" applyNumberFormat="1" applyFont="1" applyFill="1" applyBorder="1" applyAlignment="1">
      <alignment horizontal="center" vertical="center"/>
    </xf>
    <xf numFmtId="165" fontId="18" fillId="5" borderId="14" xfId="15" applyNumberFormat="1" applyFont="1" applyFill="1" applyBorder="1" applyAlignment="1">
      <alignment horizontal="center" vertical="center"/>
    </xf>
    <xf numFmtId="165" fontId="18" fillId="5" borderId="15" xfId="15" applyNumberFormat="1" applyFont="1" applyFill="1" applyBorder="1" applyAlignment="1">
      <alignment horizontal="center" vertical="center"/>
    </xf>
    <xf numFmtId="165" fontId="18" fillId="5" borderId="16" xfId="15" applyNumberFormat="1" applyFont="1" applyFill="1" applyBorder="1" applyAlignment="1">
      <alignment horizontal="center" vertical="center"/>
    </xf>
    <xf numFmtId="0" fontId="20" fillId="0" borderId="5" xfId="15" applyFont="1" applyBorder="1" applyAlignment="1">
      <alignment horizontal="center" vertical="center"/>
    </xf>
    <xf numFmtId="0" fontId="20" fillId="0" borderId="6" xfId="15" applyFont="1" applyBorder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0" borderId="19" xfId="15" applyFont="1" applyBorder="1" applyAlignment="1">
      <alignment horizontal="center" vertical="center"/>
    </xf>
    <xf numFmtId="49" fontId="18" fillId="3" borderId="0" xfId="15" applyNumberFormat="1" applyFont="1" applyFill="1" applyAlignment="1">
      <alignment horizontal="center" vertical="center" wrapText="1"/>
    </xf>
    <xf numFmtId="49" fontId="18" fillId="3" borderId="19" xfId="15" applyNumberFormat="1" applyFont="1" applyFill="1" applyBorder="1" applyAlignment="1">
      <alignment horizontal="center" vertical="center" wrapText="1"/>
    </xf>
    <xf numFmtId="4" fontId="18" fillId="0" borderId="0" xfId="15" applyNumberFormat="1" applyFont="1" applyAlignment="1">
      <alignment horizontal="center" vertical="center"/>
    </xf>
    <xf numFmtId="4" fontId="18" fillId="0" borderId="19" xfId="15" applyNumberFormat="1" applyFont="1" applyBorder="1" applyAlignment="1">
      <alignment horizontal="center" vertical="center"/>
    </xf>
    <xf numFmtId="2" fontId="20" fillId="4" borderId="4" xfId="15" applyNumberFormat="1" applyFont="1" applyFill="1" applyBorder="1" applyAlignment="1">
      <alignment horizontal="center" vertical="center"/>
    </xf>
    <xf numFmtId="2" fontId="20" fillId="4" borderId="21" xfId="15" applyNumberFormat="1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18" fillId="0" borderId="0" xfId="15" applyFont="1" applyAlignment="1">
      <alignment horizontal="center" vertical="center" wrapText="1"/>
    </xf>
    <xf numFmtId="0" fontId="18" fillId="0" borderId="19" xfId="15" applyFont="1" applyBorder="1" applyAlignment="1">
      <alignment horizontal="center" vertical="center" wrapText="1"/>
    </xf>
    <xf numFmtId="0" fontId="20" fillId="4" borderId="4" xfId="15" applyFont="1" applyFill="1" applyBorder="1" applyAlignment="1">
      <alignment horizontal="center" vertical="center"/>
    </xf>
    <xf numFmtId="0" fontId="20" fillId="4" borderId="21" xfId="15" applyFont="1" applyFill="1" applyBorder="1" applyAlignment="1">
      <alignment horizontal="center" vertical="center"/>
    </xf>
    <xf numFmtId="0" fontId="22" fillId="0" borderId="0" xfId="15" applyFont="1" applyAlignment="1">
      <alignment horizontal="center" vertical="center" wrapText="1"/>
    </xf>
    <xf numFmtId="0" fontId="22" fillId="0" borderId="19" xfId="15" applyFont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/>
    </xf>
    <xf numFmtId="0" fontId="22" fillId="3" borderId="20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</cellXfs>
  <cellStyles count="39">
    <cellStyle name="Čárka 2" xfId="20" xr:uid="{00000000-0005-0000-0000-000000000000}"/>
    <cellStyle name="Čárka 3" xfId="35" xr:uid="{00000000-0005-0000-0000-000001000000}"/>
    <cellStyle name="Euro" xfId="10" xr:uid="{00000000-0005-0000-0000-000002000000}"/>
    <cellStyle name="Euro 2" xfId="19" xr:uid="{00000000-0005-0000-0000-000003000000}"/>
    <cellStyle name="Hypertextový odkaz 2" xfId="1" xr:uid="{00000000-0005-0000-0000-000005000000}"/>
    <cellStyle name="Hypertextový odkaz 2 2" xfId="14" xr:uid="{00000000-0005-0000-0000-000006000000}"/>
    <cellStyle name="Hypertextový odkaz 3" xfId="5" xr:uid="{00000000-0005-0000-0000-000007000000}"/>
    <cellStyle name="Měna 2" xfId="36" xr:uid="{00000000-0005-0000-0000-000008000000}"/>
    <cellStyle name="Normal 2" xfId="11" xr:uid="{00000000-0005-0000-0000-000009000000}"/>
    <cellStyle name="Normal 2 2" xfId="26" xr:uid="{00000000-0005-0000-0000-00000A000000}"/>
    <cellStyle name="Normal 2_01. ELEKTROTVAROVKY" xfId="21" xr:uid="{00000000-0005-0000-0000-00000B000000}"/>
    <cellStyle name="Normal_Base complerta" xfId="6" xr:uid="{00000000-0005-0000-0000-00000C000000}"/>
    <cellStyle name="Normální" xfId="0" builtinId="0"/>
    <cellStyle name="Normální 10" xfId="38" xr:uid="{9CEF89AE-A8EE-4548-987A-6F37FC474751}"/>
    <cellStyle name="normální 2" xfId="2" xr:uid="{00000000-0005-0000-0000-000010000000}"/>
    <cellStyle name="Normální 2 2" xfId="9" xr:uid="{00000000-0005-0000-0000-000011000000}"/>
    <cellStyle name="normální 2 3" xfId="15" xr:uid="{00000000-0005-0000-0000-000012000000}"/>
    <cellStyle name="normální 2 4" xfId="13" xr:uid="{00000000-0005-0000-0000-000013000000}"/>
    <cellStyle name="normální 2 5" xfId="27" xr:uid="{00000000-0005-0000-0000-000014000000}"/>
    <cellStyle name="normální 2 6" xfId="28" xr:uid="{00000000-0005-0000-0000-000015000000}"/>
    <cellStyle name="normální 2 7" xfId="32" xr:uid="{00000000-0005-0000-0000-000016000000}"/>
    <cellStyle name="normální 2_01. ELEKTROTVAROVKY" xfId="22" xr:uid="{00000000-0005-0000-0000-000017000000}"/>
    <cellStyle name="normální 3" xfId="4" xr:uid="{00000000-0005-0000-0000-000018000000}"/>
    <cellStyle name="normální 4" xfId="7" xr:uid="{00000000-0005-0000-0000-000019000000}"/>
    <cellStyle name="normální 4 2" xfId="17" xr:uid="{00000000-0005-0000-0000-00001A000000}"/>
    <cellStyle name="normální 4 3" xfId="29" xr:uid="{00000000-0005-0000-0000-00001B000000}"/>
    <cellStyle name="normální 4_01. ELEKTROTVAROVKY" xfId="23" xr:uid="{00000000-0005-0000-0000-00001C000000}"/>
    <cellStyle name="normální 5" xfId="12" xr:uid="{00000000-0005-0000-0000-00001D000000}"/>
    <cellStyle name="Normální 6" xfId="25" xr:uid="{00000000-0005-0000-0000-00001E000000}"/>
    <cellStyle name="Normální 7" xfId="31" xr:uid="{00000000-0005-0000-0000-00001F000000}"/>
    <cellStyle name="Normální 8" xfId="33" xr:uid="{00000000-0005-0000-0000-000020000000}"/>
    <cellStyle name="Normální 9" xfId="34" xr:uid="{00000000-0005-0000-0000-000021000000}"/>
    <cellStyle name="Percent 2" xfId="24" xr:uid="{00000000-0005-0000-0000-000023000000}"/>
    <cellStyle name="procent 2" xfId="3" xr:uid="{00000000-0005-0000-0000-000024000000}"/>
    <cellStyle name="procent 2 2" xfId="16" xr:uid="{00000000-0005-0000-0000-000025000000}"/>
    <cellStyle name="procent 3" xfId="8" xr:uid="{00000000-0005-0000-0000-000026000000}"/>
    <cellStyle name="procent 3 2" xfId="18" xr:uid="{00000000-0005-0000-0000-000027000000}"/>
    <cellStyle name="procent 3 3" xfId="30" xr:uid="{00000000-0005-0000-0000-000028000000}"/>
    <cellStyle name="Procenta 2" xfId="37" xr:uid="{53F1E0CA-1C00-4EEF-9A16-2E4DC165C924}"/>
  </cellStyles>
  <dxfs count="0"/>
  <tableStyles count="0" defaultTableStyle="TableStyleMedium9" defaultPivotStyle="PivotStyleLight16"/>
  <colors>
    <mruColors>
      <color rgb="FFEEECE1"/>
      <color rgb="FF99DDF5"/>
      <color rgb="FF16A7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5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1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hyperlink" Target="#'RABATOV&#221; LIST '!A1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735445</xdr:colOff>
      <xdr:row>8</xdr:row>
      <xdr:rowOff>19050</xdr:rowOff>
    </xdr:from>
    <xdr:to>
      <xdr:col>1</xdr:col>
      <xdr:colOff>1688488</xdr:colOff>
      <xdr:row>13</xdr:row>
      <xdr:rowOff>158175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538DCB-63C1-47B8-A02F-21618C114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7370" y="1409700"/>
          <a:ext cx="953043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609609</xdr:colOff>
      <xdr:row>15</xdr:row>
      <xdr:rowOff>19050</xdr:rowOff>
    </xdr:from>
    <xdr:to>
      <xdr:col>1</xdr:col>
      <xdr:colOff>1809825</xdr:colOff>
      <xdr:row>20</xdr:row>
      <xdr:rowOff>158175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6C98FD1-782D-42B2-8C80-1BA39A5A1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1534" y="2590800"/>
          <a:ext cx="1200216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22</xdr:row>
      <xdr:rowOff>19050</xdr:rowOff>
    </xdr:from>
    <xdr:to>
      <xdr:col>1</xdr:col>
      <xdr:colOff>1809766</xdr:colOff>
      <xdr:row>27</xdr:row>
      <xdr:rowOff>158175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27C03B5-7C3E-4823-9C88-E3164B470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475" y="3771900"/>
          <a:ext cx="1219216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676277</xdr:colOff>
      <xdr:row>31</xdr:row>
      <xdr:rowOff>19050</xdr:rowOff>
    </xdr:from>
    <xdr:to>
      <xdr:col>1</xdr:col>
      <xdr:colOff>1709214</xdr:colOff>
      <xdr:row>36</xdr:row>
      <xdr:rowOff>158175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CE03093-7324-4B19-BA96-6947942E8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8202" y="5286375"/>
          <a:ext cx="1032937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38</xdr:row>
      <xdr:rowOff>19050</xdr:rowOff>
    </xdr:from>
    <xdr:to>
      <xdr:col>1</xdr:col>
      <xdr:colOff>1738540</xdr:colOff>
      <xdr:row>43</xdr:row>
      <xdr:rowOff>158175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20A9CE0-02B8-4DB8-82D5-53D3AE5C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" y="6496050"/>
          <a:ext cx="1071790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771531</xdr:colOff>
      <xdr:row>45</xdr:row>
      <xdr:rowOff>28575</xdr:rowOff>
    </xdr:from>
    <xdr:to>
      <xdr:col>1</xdr:col>
      <xdr:colOff>1713176</xdr:colOff>
      <xdr:row>50</xdr:row>
      <xdr:rowOff>167700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3A2D988-B133-49D5-95F7-D3FC17E1D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6" y="7715250"/>
          <a:ext cx="941645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866785</xdr:colOff>
      <xdr:row>52</xdr:row>
      <xdr:rowOff>19050</xdr:rowOff>
    </xdr:from>
    <xdr:to>
      <xdr:col>1</xdr:col>
      <xdr:colOff>1699116</xdr:colOff>
      <xdr:row>57</xdr:row>
      <xdr:rowOff>158175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EB0AA08D-9457-48B2-B64A-D0710AFB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8710" y="8972550"/>
          <a:ext cx="832331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66</xdr:row>
      <xdr:rowOff>19049</xdr:rowOff>
    </xdr:from>
    <xdr:to>
      <xdr:col>1</xdr:col>
      <xdr:colOff>1745578</xdr:colOff>
      <xdr:row>71</xdr:row>
      <xdr:rowOff>158174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878BFDC-3CFB-41D1-BD91-8DA3D6CEC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0100" y="11391899"/>
          <a:ext cx="1107403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771535</xdr:colOff>
      <xdr:row>73</xdr:row>
      <xdr:rowOff>19050</xdr:rowOff>
    </xdr:from>
    <xdr:to>
      <xdr:col>1</xdr:col>
      <xdr:colOff>1603866</xdr:colOff>
      <xdr:row>78</xdr:row>
      <xdr:rowOff>158175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50EAA8F0-2045-4537-9547-31C49E0C8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60" y="12601575"/>
          <a:ext cx="832331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533404</xdr:colOff>
      <xdr:row>82</xdr:row>
      <xdr:rowOff>19050</xdr:rowOff>
    </xdr:from>
    <xdr:to>
      <xdr:col>1</xdr:col>
      <xdr:colOff>1764643</xdr:colOff>
      <xdr:row>87</xdr:row>
      <xdr:rowOff>158175</xdr:rowOff>
    </xdr:to>
    <xdr:pic>
      <xdr:nvPicPr>
        <xdr:cNvPr id="11" name="Obrázek 10" descr="072009N.PNG">
          <a:extLst>
            <a:ext uri="{FF2B5EF4-FFF2-40B4-BE49-F238E27FC236}">
              <a16:creationId xmlns:a16="http://schemas.microsoft.com/office/drawing/2014/main" id="{C0459B5D-59E7-44A4-B673-ECEECA9CD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9" y="14116050"/>
          <a:ext cx="1231239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523879</xdr:colOff>
      <xdr:row>89</xdr:row>
      <xdr:rowOff>19050</xdr:rowOff>
    </xdr:from>
    <xdr:to>
      <xdr:col>1</xdr:col>
      <xdr:colOff>1755118</xdr:colOff>
      <xdr:row>94</xdr:row>
      <xdr:rowOff>158175</xdr:rowOff>
    </xdr:to>
    <xdr:pic>
      <xdr:nvPicPr>
        <xdr:cNvPr id="12" name="Obrázek 11" descr="072009N.PNG">
          <a:extLst>
            <a:ext uri="{FF2B5EF4-FFF2-40B4-BE49-F238E27FC236}">
              <a16:creationId xmlns:a16="http://schemas.microsoft.com/office/drawing/2014/main" id="{234C3512-B15E-46CC-9428-6DBD99DF0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4" y="15325725"/>
          <a:ext cx="1231239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96</xdr:row>
      <xdr:rowOff>19050</xdr:rowOff>
    </xdr:from>
    <xdr:to>
      <xdr:col>1</xdr:col>
      <xdr:colOff>1737369</xdr:colOff>
      <xdr:row>101</xdr:row>
      <xdr:rowOff>158175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D703C01A-608E-4D29-A8F4-8305D2F14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" y="16535400"/>
          <a:ext cx="1203969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103</xdr:row>
      <xdr:rowOff>19050</xdr:rowOff>
    </xdr:from>
    <xdr:to>
      <xdr:col>1</xdr:col>
      <xdr:colOff>1727844</xdr:colOff>
      <xdr:row>108</xdr:row>
      <xdr:rowOff>158175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CB913D1E-E0F2-4E58-A5C6-FA65EEFE1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17745075"/>
          <a:ext cx="1203969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112</xdr:row>
      <xdr:rowOff>19050</xdr:rowOff>
    </xdr:from>
    <xdr:to>
      <xdr:col>1</xdr:col>
      <xdr:colOff>1816107</xdr:colOff>
      <xdr:row>117</xdr:row>
      <xdr:rowOff>158175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193D9942-B727-4508-AA09-AF9FBBA2C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0550" y="19259550"/>
          <a:ext cx="1387482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438155</xdr:colOff>
      <xdr:row>119</xdr:row>
      <xdr:rowOff>19050</xdr:rowOff>
    </xdr:from>
    <xdr:to>
      <xdr:col>1</xdr:col>
      <xdr:colOff>1794913</xdr:colOff>
      <xdr:row>124</xdr:row>
      <xdr:rowOff>158175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BC675DCE-62AE-46E7-9A5A-D25164ED0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0080" y="20526375"/>
          <a:ext cx="1356758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476256</xdr:colOff>
      <xdr:row>131</xdr:row>
      <xdr:rowOff>19050</xdr:rowOff>
    </xdr:from>
    <xdr:to>
      <xdr:col>1</xdr:col>
      <xdr:colOff>1724796</xdr:colOff>
      <xdr:row>136</xdr:row>
      <xdr:rowOff>158175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A679BDF-AF0A-4FBB-9D15-A73B80D4B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81" y="22583775"/>
          <a:ext cx="1248540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138</xdr:row>
      <xdr:rowOff>19050</xdr:rowOff>
    </xdr:from>
    <xdr:to>
      <xdr:col>1</xdr:col>
      <xdr:colOff>1619400</xdr:colOff>
      <xdr:row>143</xdr:row>
      <xdr:rowOff>158175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70212B60-E009-4154-A99D-9BF2133FD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3425" y="23793450"/>
          <a:ext cx="1047900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</xdr:colOff>
      <xdr:row>145</xdr:row>
      <xdr:rowOff>28575</xdr:rowOff>
    </xdr:from>
    <xdr:to>
      <xdr:col>1</xdr:col>
      <xdr:colOff>1601053</xdr:colOff>
      <xdr:row>150</xdr:row>
      <xdr:rowOff>166206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655EF8A8-E01C-496A-BB00-0FCFD7CE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75" y="25012650"/>
          <a:ext cx="1048603" cy="1042506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514358</xdr:colOff>
      <xdr:row>152</xdr:row>
      <xdr:rowOff>19050</xdr:rowOff>
    </xdr:from>
    <xdr:to>
      <xdr:col>1</xdr:col>
      <xdr:colOff>1712334</xdr:colOff>
      <xdr:row>157</xdr:row>
      <xdr:rowOff>158175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606ED80A-713C-47D0-AED3-2499B7485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83" y="26212800"/>
          <a:ext cx="1197976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514357</xdr:colOff>
      <xdr:row>159</xdr:row>
      <xdr:rowOff>19050</xdr:rowOff>
    </xdr:from>
    <xdr:to>
      <xdr:col>1</xdr:col>
      <xdr:colOff>1704595</xdr:colOff>
      <xdr:row>164</xdr:row>
      <xdr:rowOff>158175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531DE04-C8D5-4569-A71D-FE1CF229B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82" y="27422475"/>
          <a:ext cx="1190238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323851</xdr:colOff>
      <xdr:row>166</xdr:row>
      <xdr:rowOff>19050</xdr:rowOff>
    </xdr:from>
    <xdr:to>
      <xdr:col>1</xdr:col>
      <xdr:colOff>1717258</xdr:colOff>
      <xdr:row>171</xdr:row>
      <xdr:rowOff>158175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E7F51E2D-E462-4329-ABDA-EA279F23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6" y="28632150"/>
          <a:ext cx="1393407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173</xdr:row>
      <xdr:rowOff>19050</xdr:rowOff>
    </xdr:from>
    <xdr:to>
      <xdr:col>1</xdr:col>
      <xdr:colOff>1802808</xdr:colOff>
      <xdr:row>178</xdr:row>
      <xdr:rowOff>158175</xdr:rowOff>
    </xdr:to>
    <xdr:pic>
      <xdr:nvPicPr>
        <xdr:cNvPr id="23" name="Obrázek 22" descr="072018BN.PNG">
          <a:extLst>
            <a:ext uri="{FF2B5EF4-FFF2-40B4-BE49-F238E27FC236}">
              <a16:creationId xmlns:a16="http://schemas.microsoft.com/office/drawing/2014/main" id="{B3A89F7C-3D24-4DC8-AB39-BAE0FCC3E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5" y="29841825"/>
          <a:ext cx="1555158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180</xdr:row>
      <xdr:rowOff>19050</xdr:rowOff>
    </xdr:from>
    <xdr:to>
      <xdr:col>1</xdr:col>
      <xdr:colOff>1656788</xdr:colOff>
      <xdr:row>185</xdr:row>
      <xdr:rowOff>158175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9266F1CF-25CF-48AF-9610-42003B03D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1975" y="31051500"/>
          <a:ext cx="1256738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323852</xdr:colOff>
      <xdr:row>192</xdr:row>
      <xdr:rowOff>9525</xdr:rowOff>
    </xdr:from>
    <xdr:to>
      <xdr:col>1</xdr:col>
      <xdr:colOff>1826850</xdr:colOff>
      <xdr:row>197</xdr:row>
      <xdr:rowOff>148650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CC79F870-4FC3-4D74-BA29-99958A497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7" y="33213675"/>
          <a:ext cx="1502998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438153</xdr:colOff>
      <xdr:row>199</xdr:row>
      <xdr:rowOff>9525</xdr:rowOff>
    </xdr:from>
    <xdr:to>
      <xdr:col>1</xdr:col>
      <xdr:colOff>1779025</xdr:colOff>
      <xdr:row>204</xdr:row>
      <xdr:rowOff>148650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D6456041-AB73-48D6-BC97-056002B6C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0078" y="34423350"/>
          <a:ext cx="1340872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206</xdr:row>
      <xdr:rowOff>19050</xdr:rowOff>
    </xdr:from>
    <xdr:to>
      <xdr:col>1</xdr:col>
      <xdr:colOff>1788911</xdr:colOff>
      <xdr:row>211</xdr:row>
      <xdr:rowOff>162778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F2CDF2CB-F531-4006-AE1B-9CE225FA5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35642550"/>
          <a:ext cx="1341236" cy="1048603"/>
        </a:xfrm>
        <a:prstGeom prst="rect">
          <a:avLst/>
        </a:prstGeom>
      </xdr:spPr>
    </xdr:pic>
    <xdr:clientData/>
  </xdr:twoCellAnchor>
  <xdr:twoCellAnchor editAs="oneCell">
    <xdr:from>
      <xdr:col>1</xdr:col>
      <xdr:colOff>676283</xdr:colOff>
      <xdr:row>215</xdr:row>
      <xdr:rowOff>19050</xdr:rowOff>
    </xdr:from>
    <xdr:to>
      <xdr:col>1</xdr:col>
      <xdr:colOff>1564459</xdr:colOff>
      <xdr:row>220</xdr:row>
      <xdr:rowOff>158175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97602E29-1E7D-4D55-9922-E1F262F33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8208" y="37157025"/>
          <a:ext cx="888176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231</xdr:row>
      <xdr:rowOff>19050</xdr:rowOff>
    </xdr:from>
    <xdr:to>
      <xdr:col>1</xdr:col>
      <xdr:colOff>1550747</xdr:colOff>
      <xdr:row>236</xdr:row>
      <xdr:rowOff>162778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32DD53AE-C37B-4348-A429-D6B9B5BC5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" y="39881175"/>
          <a:ext cx="883997" cy="1048603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638176</xdr:colOff>
      <xdr:row>263</xdr:row>
      <xdr:rowOff>19050</xdr:rowOff>
    </xdr:from>
    <xdr:to>
      <xdr:col>1</xdr:col>
      <xdr:colOff>1674361</xdr:colOff>
      <xdr:row>268</xdr:row>
      <xdr:rowOff>158175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AA38557C-8326-48F4-B9F3-A958829B3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0101" y="45443775"/>
          <a:ext cx="1036185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561981</xdr:colOff>
      <xdr:row>270</xdr:row>
      <xdr:rowOff>19050</xdr:rowOff>
    </xdr:from>
    <xdr:to>
      <xdr:col>1</xdr:col>
      <xdr:colOff>1849447</xdr:colOff>
      <xdr:row>275</xdr:row>
      <xdr:rowOff>158175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27C39F7D-9572-4369-A9B6-20F866BBA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6" y="46653450"/>
          <a:ext cx="1287466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286</xdr:row>
      <xdr:rowOff>28575</xdr:rowOff>
    </xdr:from>
    <xdr:to>
      <xdr:col>1</xdr:col>
      <xdr:colOff>2015077</xdr:colOff>
      <xdr:row>292</xdr:row>
      <xdr:rowOff>130725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644CA96F-02F1-411F-9681-C6E4FDFC1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49387125"/>
          <a:ext cx="1710277" cy="11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294</xdr:row>
      <xdr:rowOff>38100</xdr:rowOff>
    </xdr:from>
    <xdr:to>
      <xdr:col>1</xdr:col>
      <xdr:colOff>1949700</xdr:colOff>
      <xdr:row>300</xdr:row>
      <xdr:rowOff>140250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451F590A-A985-4CBC-8533-C3804337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50787300"/>
          <a:ext cx="1683000" cy="11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304</xdr:row>
      <xdr:rowOff>38100</xdr:rowOff>
    </xdr:from>
    <xdr:to>
      <xdr:col>1</xdr:col>
      <xdr:colOff>2046406</xdr:colOff>
      <xdr:row>310</xdr:row>
      <xdr:rowOff>140250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id="{B2B1D2F9-DA46-4553-9D67-B01D8C2C3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450" y="52482750"/>
          <a:ext cx="1655881" cy="118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476250</xdr:colOff>
      <xdr:row>312</xdr:row>
      <xdr:rowOff>47625</xdr:rowOff>
    </xdr:from>
    <xdr:to>
      <xdr:col>1</xdr:col>
      <xdr:colOff>2115480</xdr:colOff>
      <xdr:row>318</xdr:row>
      <xdr:rowOff>149775</xdr:rowOff>
    </xdr:to>
    <xdr:pic>
      <xdr:nvPicPr>
        <xdr:cNvPr id="35" name="Picture 3">
          <a:extLst>
            <a:ext uri="{FF2B5EF4-FFF2-40B4-BE49-F238E27FC236}">
              <a16:creationId xmlns:a16="http://schemas.microsoft.com/office/drawing/2014/main" id="{6C6351A5-EA9C-4028-B816-5E5117FD1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38175" y="53882925"/>
          <a:ext cx="1639230" cy="118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742961</xdr:colOff>
      <xdr:row>322</xdr:row>
      <xdr:rowOff>28575</xdr:rowOff>
    </xdr:from>
    <xdr:to>
      <xdr:col>1</xdr:col>
      <xdr:colOff>1426010</xdr:colOff>
      <xdr:row>328</xdr:row>
      <xdr:rowOff>148725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B0A71380-61A2-4BB3-B9DB-6CD76B3E4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886" y="55616475"/>
          <a:ext cx="683049" cy="120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733425</xdr:colOff>
      <xdr:row>340</xdr:row>
      <xdr:rowOff>28575</xdr:rowOff>
    </xdr:from>
    <xdr:to>
      <xdr:col>1</xdr:col>
      <xdr:colOff>1416474</xdr:colOff>
      <xdr:row>346</xdr:row>
      <xdr:rowOff>148725</xdr:rowOff>
    </xdr:to>
    <xdr:pic>
      <xdr:nvPicPr>
        <xdr:cNvPr id="37" name="Obrázek 36">
          <a:extLst>
            <a:ext uri="{FF2B5EF4-FFF2-40B4-BE49-F238E27FC236}">
              <a16:creationId xmlns:a16="http://schemas.microsoft.com/office/drawing/2014/main" id="{14E784AA-B7CD-470A-8780-073D71780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5350" y="58702575"/>
          <a:ext cx="683049" cy="120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330</xdr:row>
      <xdr:rowOff>28575</xdr:rowOff>
    </xdr:from>
    <xdr:to>
      <xdr:col>1</xdr:col>
      <xdr:colOff>1426807</xdr:colOff>
      <xdr:row>336</xdr:row>
      <xdr:rowOff>148725</xdr:rowOff>
    </xdr:to>
    <xdr:pic>
      <xdr:nvPicPr>
        <xdr:cNvPr id="38" name="Obrázek 37" descr="021..PNG">
          <a:extLst>
            <a:ext uri="{FF2B5EF4-FFF2-40B4-BE49-F238E27FC236}">
              <a16:creationId xmlns:a16="http://schemas.microsoft.com/office/drawing/2014/main" id="{00C41140-459A-475D-A64F-CE8E4FC68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0" y="57007125"/>
          <a:ext cx="674332" cy="120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348</xdr:row>
      <xdr:rowOff>28575</xdr:rowOff>
    </xdr:from>
    <xdr:to>
      <xdr:col>1</xdr:col>
      <xdr:colOff>1388707</xdr:colOff>
      <xdr:row>354</xdr:row>
      <xdr:rowOff>148725</xdr:rowOff>
    </xdr:to>
    <xdr:pic>
      <xdr:nvPicPr>
        <xdr:cNvPr id="39" name="Obrázek 38" descr="021..PNG">
          <a:extLst>
            <a:ext uri="{FF2B5EF4-FFF2-40B4-BE49-F238E27FC236}">
              <a16:creationId xmlns:a16="http://schemas.microsoft.com/office/drawing/2014/main" id="{609F10FA-05EA-4854-B95A-7A38B70AC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6300" y="60093225"/>
          <a:ext cx="674332" cy="1206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222</xdr:row>
      <xdr:rowOff>19050</xdr:rowOff>
    </xdr:from>
    <xdr:to>
      <xdr:col>1</xdr:col>
      <xdr:colOff>1554926</xdr:colOff>
      <xdr:row>227</xdr:row>
      <xdr:rowOff>158175</xdr:rowOff>
    </xdr:to>
    <xdr:pic>
      <xdr:nvPicPr>
        <xdr:cNvPr id="40" name="Obrázek 39">
          <a:extLst>
            <a:ext uri="{FF2B5EF4-FFF2-40B4-BE49-F238E27FC236}">
              <a16:creationId xmlns:a16="http://schemas.microsoft.com/office/drawing/2014/main" id="{112C6907-6290-491A-BB95-ACCFEAE0B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" y="38366700"/>
          <a:ext cx="888176" cy="1044000"/>
        </a:xfrm>
        <a:prstGeom prst="rect">
          <a:avLst/>
        </a:prstGeom>
      </xdr:spPr>
    </xdr:pic>
    <xdr:clientData/>
  </xdr:twoCellAnchor>
  <xdr:oneCellAnchor>
    <xdr:from>
      <xdr:col>1</xdr:col>
      <xdr:colOff>666750</xdr:colOff>
      <xdr:row>238</xdr:row>
      <xdr:rowOff>19050</xdr:rowOff>
    </xdr:from>
    <xdr:ext cx="883997" cy="1048603"/>
    <xdr:pic>
      <xdr:nvPicPr>
        <xdr:cNvPr id="41" name="Obrázek 40">
          <a:extLst>
            <a:ext uri="{FF2B5EF4-FFF2-40B4-BE49-F238E27FC236}">
              <a16:creationId xmlns:a16="http://schemas.microsoft.com/office/drawing/2014/main" id="{CA4D8C96-E947-4F33-B0A5-9D5B7FB0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" y="41090850"/>
          <a:ext cx="883997" cy="1048603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245</xdr:row>
      <xdr:rowOff>38100</xdr:rowOff>
    </xdr:from>
    <xdr:ext cx="1008000" cy="1008000"/>
    <xdr:pic>
      <xdr:nvPicPr>
        <xdr:cNvPr id="42" name="Obrázek 4">
          <a:extLst>
            <a:ext uri="{FF2B5EF4-FFF2-40B4-BE49-F238E27FC236}">
              <a16:creationId xmlns:a16="http://schemas.microsoft.com/office/drawing/2014/main" id="{DDBE3A26-D9DF-4EBB-8BF6-379F245EF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42319575"/>
          <a:ext cx="1008000" cy="100800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19050</xdr:colOff>
      <xdr:row>256</xdr:row>
      <xdr:rowOff>0</xdr:rowOff>
    </xdr:from>
    <xdr:ext cx="1044000" cy="1044000"/>
    <xdr:pic>
      <xdr:nvPicPr>
        <xdr:cNvPr id="43" name="Obrázek 4">
          <a:extLst>
            <a:ext uri="{FF2B5EF4-FFF2-40B4-BE49-F238E27FC236}">
              <a16:creationId xmlns:a16="http://schemas.microsoft.com/office/drawing/2014/main" id="{E7292184-551B-4F8D-9247-1420484BE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44215050"/>
          <a:ext cx="1044000" cy="10440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1076325</xdr:colOff>
      <xdr:row>256</xdr:row>
      <xdr:rowOff>0</xdr:rowOff>
    </xdr:from>
    <xdr:to>
      <xdr:col>1</xdr:col>
      <xdr:colOff>2465873</xdr:colOff>
      <xdr:row>261</xdr:row>
      <xdr:rowOff>139125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77CEECA1-40E9-4EF9-9FA7-B9C9B4712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0" y="44215050"/>
          <a:ext cx="1389548" cy="104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1047749</xdr:colOff>
      <xdr:row>245</xdr:row>
      <xdr:rowOff>38100</xdr:rowOff>
    </xdr:from>
    <xdr:to>
      <xdr:col>1</xdr:col>
      <xdr:colOff>2307749</xdr:colOff>
      <xdr:row>250</xdr:row>
      <xdr:rowOff>141225</xdr:rowOff>
    </xdr:to>
    <xdr:pic>
      <xdr:nvPicPr>
        <xdr:cNvPr id="45" name="Obrázek 44">
          <a:extLst>
            <a:ext uri="{FF2B5EF4-FFF2-40B4-BE49-F238E27FC236}">
              <a16:creationId xmlns:a16="http://schemas.microsoft.com/office/drawing/2014/main" id="{6FAB20F9-9DAC-4464-BA62-52D1B54D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9674" y="42319575"/>
          <a:ext cx="1260000" cy="1008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209549</xdr:colOff>
      <xdr:row>277</xdr:row>
      <xdr:rowOff>162788</xdr:rowOff>
    </xdr:from>
    <xdr:to>
      <xdr:col>1</xdr:col>
      <xdr:colOff>1164006</xdr:colOff>
      <xdr:row>281</xdr:row>
      <xdr:rowOff>158888</xdr:rowOff>
    </xdr:to>
    <xdr:pic>
      <xdr:nvPicPr>
        <xdr:cNvPr id="46" name="Obrázek 45">
          <a:extLst>
            <a:ext uri="{FF2B5EF4-FFF2-40B4-BE49-F238E27FC236}">
              <a16:creationId xmlns:a16="http://schemas.microsoft.com/office/drawing/2014/main" id="{4F112C5E-DD8C-40D4-854B-FB1A5CC17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4" y="48006863"/>
          <a:ext cx="95445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1254145</xdr:colOff>
      <xdr:row>277</xdr:row>
      <xdr:rowOff>161925</xdr:rowOff>
    </xdr:from>
    <xdr:to>
      <xdr:col>1</xdr:col>
      <xdr:colOff>2064375</xdr:colOff>
      <xdr:row>281</xdr:row>
      <xdr:rowOff>158025</xdr:rowOff>
    </xdr:to>
    <xdr:pic>
      <xdr:nvPicPr>
        <xdr:cNvPr id="47" name="Obrázek 46">
          <a:extLst>
            <a:ext uri="{FF2B5EF4-FFF2-40B4-BE49-F238E27FC236}">
              <a16:creationId xmlns:a16="http://schemas.microsoft.com/office/drawing/2014/main" id="{FC891316-9DB8-4803-9225-1B2695180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6070" y="48006000"/>
          <a:ext cx="810230" cy="720000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256</xdr:row>
      <xdr:rowOff>28575</xdr:rowOff>
    </xdr:from>
    <xdr:ext cx="1008000" cy="1008000"/>
    <xdr:pic>
      <xdr:nvPicPr>
        <xdr:cNvPr id="48" name="Obrázek 4">
          <a:extLst>
            <a:ext uri="{FF2B5EF4-FFF2-40B4-BE49-F238E27FC236}">
              <a16:creationId xmlns:a16="http://schemas.microsoft.com/office/drawing/2014/main" id="{98F9B368-33AF-4C8C-B500-887A90113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44243625"/>
          <a:ext cx="1008000" cy="100800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1076326</xdr:colOff>
      <xdr:row>256</xdr:row>
      <xdr:rowOff>28575</xdr:rowOff>
    </xdr:from>
    <xdr:ext cx="1341633" cy="1008000"/>
    <xdr:pic>
      <xdr:nvPicPr>
        <xdr:cNvPr id="49" name="Obrázek 48">
          <a:extLst>
            <a:ext uri="{FF2B5EF4-FFF2-40B4-BE49-F238E27FC236}">
              <a16:creationId xmlns:a16="http://schemas.microsoft.com/office/drawing/2014/main" id="{00CF4CB5-6D87-4EC3-9E88-3A52D8C88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1" y="44243625"/>
          <a:ext cx="1341633" cy="1008000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</xdr:row>
      <xdr:rowOff>247650</xdr:rowOff>
    </xdr:from>
    <xdr:ext cx="496955" cy="494470"/>
    <xdr:pic>
      <xdr:nvPicPr>
        <xdr:cNvPr id="51" name="Picture 4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2467BCA9-CC7B-44D7-9BCB-4654F5AE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867650" y="409575"/>
          <a:ext cx="496955" cy="494470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8\CEN&#205;K%20CZK.xlsx" TargetMode="External"/><Relationship Id="rId1" Type="http://schemas.openxmlformats.org/officeDocument/2006/relationships/externalLinkPath" Target="/Users/tomas/Desktop/Nov&#225;%20slo&#382;ka/8/CEN&#205;K%20CZ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CZK.xlsx" TargetMode="External"/><Relationship Id="rId1" Type="http://schemas.openxmlformats.org/officeDocument/2006/relationships/externalLinkPath" Target="/Users/tomas/Desktop/Nov&#225;%20slo&#382;ka/2/CEN&#205;K%20CZK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CZK.xlsx" TargetMode="External"/><Relationship Id="rId1" Type="http://schemas.openxmlformats.org/officeDocument/2006/relationships/externalLinkPath" Target="/Users/tomas/Desktop/Nov&#225;%20slo&#382;ka/4/CEN&#205;K%20CZ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4. FLEXIBILNÍ HADICE"/>
      <sheetName val="15. PVC TLAKOVÉ POTRUBÍ"/>
      <sheetName val="16. PE TLAKOVÉ POTRUBÍ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22FB-B37F-4B2B-9359-9F3C512EB82F}">
  <dimension ref="B1:J355"/>
  <sheetViews>
    <sheetView tabSelected="1" zoomScaleNormal="100" workbookViewId="0">
      <pane ySplit="5" topLeftCell="A6" activePane="bottomLeft" state="frozen"/>
      <selection activeCell="J19" sqref="J19"/>
      <selection pane="bottomLeft" activeCell="K14" sqref="K14"/>
    </sheetView>
  </sheetViews>
  <sheetFormatPr defaultColWidth="9.109375" defaultRowHeight="14.25" customHeight="1" x14ac:dyDescent="0.2"/>
  <cols>
    <col min="1" max="1" width="2.44140625" style="4" customWidth="1"/>
    <col min="2" max="2" width="37.6640625" style="5" customWidth="1"/>
    <col min="3" max="3" width="13.5546875" style="6" bestFit="1" customWidth="1"/>
    <col min="4" max="4" width="17.6640625" style="7" customWidth="1"/>
    <col min="5" max="5" width="22.6640625" style="4" customWidth="1"/>
    <col min="6" max="6" width="12.5546875" style="8" bestFit="1" customWidth="1"/>
    <col min="7" max="7" width="10.6640625" style="9" customWidth="1"/>
    <col min="8" max="8" width="2.109375" style="4" customWidth="1"/>
    <col min="9" max="16384" width="9.109375" style="4"/>
  </cols>
  <sheetData>
    <row r="1" spans="2:9" ht="12.75" customHeight="1" x14ac:dyDescent="0.2"/>
    <row r="2" spans="2:9" ht="20.85" customHeight="1" x14ac:dyDescent="0.2">
      <c r="B2" s="54" t="s">
        <v>3</v>
      </c>
      <c r="C2" s="55"/>
      <c r="D2" s="55"/>
      <c r="E2" s="55"/>
      <c r="F2" s="55"/>
      <c r="G2" s="56"/>
      <c r="H2" s="10"/>
    </row>
    <row r="3" spans="2:9" ht="14.25" customHeight="1" x14ac:dyDescent="0.2">
      <c r="B3" s="57" t="s">
        <v>2</v>
      </c>
      <c r="C3" s="60" t="s">
        <v>0</v>
      </c>
      <c r="D3" s="63" t="s">
        <v>1</v>
      </c>
      <c r="E3" s="63"/>
      <c r="F3" s="66" t="s">
        <v>4</v>
      </c>
      <c r="G3" s="69" t="s">
        <v>5</v>
      </c>
    </row>
    <row r="4" spans="2:9" ht="14.25" customHeight="1" x14ac:dyDescent="0.2">
      <c r="B4" s="58"/>
      <c r="C4" s="61"/>
      <c r="D4" s="64"/>
      <c r="E4" s="64"/>
      <c r="F4" s="67"/>
      <c r="G4" s="70"/>
    </row>
    <row r="5" spans="2:9" ht="14.25" customHeight="1" x14ac:dyDescent="0.2">
      <c r="B5" s="59"/>
      <c r="C5" s="62"/>
      <c r="D5" s="65"/>
      <c r="E5" s="65"/>
      <c r="F5" s="68"/>
      <c r="G5" s="71"/>
    </row>
    <row r="6" spans="2:9" ht="9.9" customHeight="1" x14ac:dyDescent="0.2">
      <c r="B6" s="11"/>
      <c r="C6" s="12"/>
      <c r="D6" s="13"/>
      <c r="E6" s="13"/>
      <c r="F6" s="14"/>
      <c r="G6" s="15"/>
    </row>
    <row r="7" spans="2:9" ht="14.25" customHeight="1" x14ac:dyDescent="0.2">
      <c r="B7" s="82" t="s">
        <v>6</v>
      </c>
      <c r="C7" s="83"/>
      <c r="D7" s="83"/>
      <c r="E7" s="83"/>
      <c r="F7" s="83"/>
      <c r="G7" s="44" t="e">
        <f>MID(#REF!,1,2)</f>
        <v>#REF!</v>
      </c>
    </row>
    <row r="8" spans="2:9" ht="9.9" customHeight="1" thickBot="1" x14ac:dyDescent="0.25">
      <c r="B8" s="11"/>
      <c r="C8" s="12"/>
      <c r="D8" s="13"/>
      <c r="E8" s="13"/>
      <c r="F8" s="14"/>
      <c r="G8" s="15"/>
    </row>
    <row r="9" spans="2:9" ht="14.25" customHeight="1" x14ac:dyDescent="0.3">
      <c r="B9" s="32"/>
      <c r="C9" s="41"/>
      <c r="D9" s="41"/>
      <c r="E9" s="41"/>
      <c r="F9" s="41"/>
      <c r="G9" s="42"/>
    </row>
    <row r="10" spans="2:9" ht="14.25" customHeight="1" x14ac:dyDescent="0.3">
      <c r="B10" s="23"/>
      <c r="C10" s="74" t="s">
        <v>7</v>
      </c>
      <c r="D10" s="84" t="s">
        <v>8</v>
      </c>
      <c r="E10" s="84"/>
      <c r="F10" s="78">
        <v>239.4</v>
      </c>
      <c r="G10" s="86" t="e">
        <f>F10*(100-$G$7)/100</f>
        <v>#REF!</v>
      </c>
    </row>
    <row r="11" spans="2:9" ht="14.25" customHeight="1" x14ac:dyDescent="0.3">
      <c r="B11" s="23"/>
      <c r="C11" s="74"/>
      <c r="D11" s="84"/>
      <c r="E11" s="84"/>
      <c r="F11" s="78"/>
      <c r="G11" s="86"/>
      <c r="I11" s="24"/>
    </row>
    <row r="12" spans="2:9" ht="14.25" customHeight="1" x14ac:dyDescent="0.3">
      <c r="B12" s="23"/>
      <c r="C12" s="74"/>
      <c r="D12" s="84"/>
      <c r="E12" s="84"/>
      <c r="F12" s="78"/>
      <c r="G12" s="86"/>
      <c r="I12" s="24"/>
    </row>
    <row r="13" spans="2:9" ht="14.25" customHeight="1" x14ac:dyDescent="0.3">
      <c r="B13" s="23"/>
      <c r="C13" s="75"/>
      <c r="D13" s="85"/>
      <c r="E13" s="85"/>
      <c r="F13" s="79"/>
      <c r="G13" s="87"/>
      <c r="I13" s="24"/>
    </row>
    <row r="14" spans="2:9" ht="14.25" customHeight="1" thickBot="1" x14ac:dyDescent="0.35">
      <c r="B14" s="25"/>
      <c r="C14" s="39"/>
      <c r="D14" s="39"/>
      <c r="E14" s="39"/>
      <c r="F14" s="39"/>
      <c r="G14" s="40"/>
    </row>
    <row r="15" spans="2:9" ht="8.1" customHeight="1" thickBot="1" x14ac:dyDescent="0.25">
      <c r="B15" s="11"/>
      <c r="C15" s="12"/>
      <c r="D15" s="13"/>
      <c r="E15" s="13"/>
      <c r="F15" s="14"/>
      <c r="G15" s="15"/>
    </row>
    <row r="16" spans="2:9" ht="14.25" customHeight="1" x14ac:dyDescent="0.3">
      <c r="B16" s="16"/>
      <c r="C16" s="28"/>
      <c r="D16" s="29"/>
      <c r="E16" s="29"/>
      <c r="F16" s="30"/>
      <c r="G16" s="31"/>
      <c r="I16" s="24"/>
    </row>
    <row r="17" spans="2:9" ht="14.25" customHeight="1" x14ac:dyDescent="0.2">
      <c r="B17" s="22"/>
      <c r="C17" s="74" t="s">
        <v>9</v>
      </c>
      <c r="D17" s="76" t="s">
        <v>10</v>
      </c>
      <c r="E17" s="76"/>
      <c r="F17" s="78">
        <v>329.8</v>
      </c>
      <c r="G17" s="86" t="e">
        <f>F17*(100-$G$7)/100</f>
        <v>#REF!</v>
      </c>
      <c r="I17" s="24"/>
    </row>
    <row r="18" spans="2:9" ht="14.25" customHeight="1" x14ac:dyDescent="0.3">
      <c r="B18" s="23"/>
      <c r="C18" s="74"/>
      <c r="D18" s="76"/>
      <c r="E18" s="76"/>
      <c r="F18" s="78"/>
      <c r="G18" s="86"/>
      <c r="I18" s="24"/>
    </row>
    <row r="19" spans="2:9" ht="14.25" customHeight="1" x14ac:dyDescent="0.3">
      <c r="B19" s="23"/>
      <c r="C19" s="74"/>
      <c r="D19" s="76"/>
      <c r="E19" s="76"/>
      <c r="F19" s="78"/>
      <c r="G19" s="86"/>
      <c r="I19" s="24"/>
    </row>
    <row r="20" spans="2:9" ht="14.25" customHeight="1" x14ac:dyDescent="0.3">
      <c r="B20" s="23"/>
      <c r="C20" s="75"/>
      <c r="D20" s="77"/>
      <c r="E20" s="77"/>
      <c r="F20" s="79"/>
      <c r="G20" s="87"/>
      <c r="I20" s="24"/>
    </row>
    <row r="21" spans="2:9" ht="14.25" customHeight="1" thickBot="1" x14ac:dyDescent="0.35">
      <c r="B21" s="25"/>
      <c r="C21" s="72"/>
      <c r="D21" s="72"/>
      <c r="E21" s="72"/>
      <c r="F21" s="72"/>
      <c r="G21" s="73"/>
      <c r="I21" s="24"/>
    </row>
    <row r="22" spans="2:9" ht="8.1" customHeight="1" thickBot="1" x14ac:dyDescent="0.25">
      <c r="B22" s="11"/>
      <c r="C22" s="12"/>
      <c r="D22" s="13"/>
      <c r="E22" s="13"/>
      <c r="F22" s="14"/>
      <c r="G22" s="15"/>
    </row>
    <row r="23" spans="2:9" ht="14.25" customHeight="1" x14ac:dyDescent="0.3">
      <c r="B23" s="16"/>
      <c r="C23" s="28"/>
      <c r="D23" s="29"/>
      <c r="E23" s="29"/>
      <c r="F23" s="30"/>
      <c r="G23" s="31"/>
      <c r="I23" s="24"/>
    </row>
    <row r="24" spans="2:9" ht="14.25" customHeight="1" x14ac:dyDescent="0.2">
      <c r="B24" s="22"/>
      <c r="C24" s="74" t="s">
        <v>11</v>
      </c>
      <c r="D24" s="76" t="s">
        <v>12</v>
      </c>
      <c r="E24" s="76"/>
      <c r="F24" s="78">
        <v>306.89999999999998</v>
      </c>
      <c r="G24" s="80" t="e">
        <f>F24*(100-$G$7)/100</f>
        <v>#REF!</v>
      </c>
      <c r="I24" s="24"/>
    </row>
    <row r="25" spans="2:9" ht="14.25" customHeight="1" x14ac:dyDescent="0.3">
      <c r="B25" s="23"/>
      <c r="C25" s="74"/>
      <c r="D25" s="76"/>
      <c r="E25" s="76"/>
      <c r="F25" s="78"/>
      <c r="G25" s="80"/>
      <c r="I25" s="24"/>
    </row>
    <row r="26" spans="2:9" ht="14.25" customHeight="1" x14ac:dyDescent="0.3">
      <c r="B26" s="23"/>
      <c r="C26" s="74"/>
      <c r="D26" s="76"/>
      <c r="E26" s="76"/>
      <c r="F26" s="78"/>
      <c r="G26" s="80"/>
      <c r="I26" s="24"/>
    </row>
    <row r="27" spans="2:9" ht="14.25" customHeight="1" x14ac:dyDescent="0.3">
      <c r="B27" s="23"/>
      <c r="C27" s="75"/>
      <c r="D27" s="77"/>
      <c r="E27" s="77"/>
      <c r="F27" s="79"/>
      <c r="G27" s="81"/>
      <c r="I27" s="24"/>
    </row>
    <row r="28" spans="2:9" ht="14.25" customHeight="1" thickBot="1" x14ac:dyDescent="0.35">
      <c r="B28" s="25"/>
      <c r="C28" s="72"/>
      <c r="D28" s="72"/>
      <c r="E28" s="72"/>
      <c r="F28" s="72"/>
      <c r="G28" s="73"/>
      <c r="I28" s="24"/>
    </row>
    <row r="29" spans="2:9" ht="9.9" customHeight="1" x14ac:dyDescent="0.2">
      <c r="B29" s="11"/>
      <c r="C29" s="12"/>
      <c r="D29" s="13"/>
      <c r="E29" s="13"/>
      <c r="F29" s="14"/>
      <c r="G29" s="15"/>
    </row>
    <row r="30" spans="2:9" ht="14.25" customHeight="1" x14ac:dyDescent="0.2">
      <c r="B30" s="82" t="s">
        <v>13</v>
      </c>
      <c r="C30" s="83"/>
      <c r="D30" s="83"/>
      <c r="E30" s="83"/>
      <c r="F30" s="83"/>
      <c r="G30" s="44" t="e">
        <f>MID(#REF!,1,2)</f>
        <v>#REF!</v>
      </c>
    </row>
    <row r="31" spans="2:9" ht="9.9" customHeight="1" thickBot="1" x14ac:dyDescent="0.25">
      <c r="B31" s="11"/>
      <c r="C31" s="12"/>
      <c r="D31" s="13"/>
      <c r="E31" s="13"/>
      <c r="F31" s="14"/>
      <c r="G31" s="15"/>
    </row>
    <row r="32" spans="2:9" ht="14.25" customHeight="1" x14ac:dyDescent="0.2">
      <c r="B32" s="16"/>
      <c r="C32" s="17"/>
      <c r="D32" s="18"/>
      <c r="E32" s="18"/>
      <c r="F32" s="19"/>
      <c r="G32" s="20"/>
    </row>
    <row r="33" spans="2:10" s="21" customFormat="1" ht="14.25" customHeight="1" x14ac:dyDescent="0.2">
      <c r="B33" s="22"/>
      <c r="C33" s="74" t="s">
        <v>14</v>
      </c>
      <c r="D33" s="84" t="s">
        <v>15</v>
      </c>
      <c r="E33" s="84"/>
      <c r="F33" s="78">
        <v>378.1</v>
      </c>
      <c r="G33" s="80" t="e">
        <f>F33*(100-$G$30)/100</f>
        <v>#REF!</v>
      </c>
      <c r="J33" s="4"/>
    </row>
    <row r="34" spans="2:10" ht="14.25" customHeight="1" x14ac:dyDescent="0.3">
      <c r="B34" s="23"/>
      <c r="C34" s="74"/>
      <c r="D34" s="84"/>
      <c r="E34" s="84"/>
      <c r="F34" s="78"/>
      <c r="G34" s="80"/>
      <c r="I34" s="24"/>
    </row>
    <row r="35" spans="2:10" ht="14.25" customHeight="1" x14ac:dyDescent="0.3">
      <c r="B35" s="23"/>
      <c r="C35" s="74"/>
      <c r="D35" s="84"/>
      <c r="E35" s="84"/>
      <c r="F35" s="78"/>
      <c r="G35" s="80"/>
      <c r="I35" s="24"/>
    </row>
    <row r="36" spans="2:10" ht="14.25" customHeight="1" x14ac:dyDescent="0.3">
      <c r="B36" s="23"/>
      <c r="C36" s="75"/>
      <c r="D36" s="85"/>
      <c r="E36" s="85"/>
      <c r="F36" s="79"/>
      <c r="G36" s="81"/>
      <c r="I36" s="24"/>
    </row>
    <row r="37" spans="2:10" ht="14.25" customHeight="1" thickBot="1" x14ac:dyDescent="0.35">
      <c r="B37" s="25"/>
      <c r="C37" s="72"/>
      <c r="D37" s="72"/>
      <c r="E37" s="72"/>
      <c r="F37" s="72"/>
      <c r="G37" s="73"/>
      <c r="I37" s="24"/>
    </row>
    <row r="38" spans="2:10" ht="9.9" customHeight="1" thickBot="1" x14ac:dyDescent="0.35">
      <c r="B38" s="26"/>
      <c r="C38" s="27"/>
      <c r="D38" s="27"/>
      <c r="E38" s="27"/>
      <c r="F38" s="27"/>
      <c r="G38" s="27"/>
      <c r="I38" s="24"/>
    </row>
    <row r="39" spans="2:10" ht="14.25" customHeight="1" x14ac:dyDescent="0.3">
      <c r="B39" s="32"/>
      <c r="C39" s="35"/>
      <c r="D39" s="35"/>
      <c r="E39" s="35"/>
      <c r="F39" s="35"/>
      <c r="G39" s="36"/>
    </row>
    <row r="40" spans="2:10" ht="14.25" customHeight="1" x14ac:dyDescent="0.3">
      <c r="B40" s="23"/>
      <c r="C40" s="74" t="s">
        <v>16</v>
      </c>
      <c r="D40" s="84" t="s">
        <v>17</v>
      </c>
      <c r="E40" s="84"/>
      <c r="F40" s="78">
        <v>464</v>
      </c>
      <c r="G40" s="80" t="e">
        <f>F40*(100-$G$30)/100</f>
        <v>#REF!</v>
      </c>
    </row>
    <row r="41" spans="2:10" ht="14.25" customHeight="1" x14ac:dyDescent="0.3">
      <c r="B41" s="23"/>
      <c r="C41" s="74"/>
      <c r="D41" s="84"/>
      <c r="E41" s="84"/>
      <c r="F41" s="78"/>
      <c r="G41" s="80"/>
    </row>
    <row r="42" spans="2:10" ht="14.25" customHeight="1" x14ac:dyDescent="0.3">
      <c r="B42" s="23"/>
      <c r="C42" s="74"/>
      <c r="D42" s="84"/>
      <c r="E42" s="84"/>
      <c r="F42" s="78"/>
      <c r="G42" s="80"/>
    </row>
    <row r="43" spans="2:10" ht="14.25" customHeight="1" x14ac:dyDescent="0.3">
      <c r="B43" s="23"/>
      <c r="C43" s="75"/>
      <c r="D43" s="85"/>
      <c r="E43" s="85"/>
      <c r="F43" s="79"/>
      <c r="G43" s="81"/>
    </row>
    <row r="44" spans="2:10" ht="14.25" customHeight="1" thickBot="1" x14ac:dyDescent="0.35">
      <c r="B44" s="25"/>
      <c r="C44" s="39"/>
      <c r="D44" s="39"/>
      <c r="E44" s="39"/>
      <c r="F44" s="39"/>
      <c r="G44" s="40"/>
    </row>
    <row r="45" spans="2:10" ht="9.9" customHeight="1" thickBot="1" x14ac:dyDescent="0.35">
      <c r="B45" s="26"/>
      <c r="C45" s="33"/>
      <c r="D45" s="33"/>
      <c r="E45" s="33"/>
      <c r="F45" s="33"/>
      <c r="G45" s="33"/>
    </row>
    <row r="46" spans="2:10" ht="14.25" customHeight="1" x14ac:dyDescent="0.3">
      <c r="B46" s="32"/>
      <c r="C46" s="35"/>
      <c r="D46" s="35"/>
      <c r="E46" s="35"/>
      <c r="F46" s="35"/>
      <c r="G46" s="36"/>
    </row>
    <row r="47" spans="2:10" ht="14.25" customHeight="1" x14ac:dyDescent="0.3">
      <c r="B47" s="23"/>
      <c r="C47" s="74" t="s">
        <v>18</v>
      </c>
      <c r="D47" s="84" t="s">
        <v>15</v>
      </c>
      <c r="E47" s="84"/>
      <c r="F47" s="78">
        <v>772</v>
      </c>
      <c r="G47" s="80" t="e">
        <f>F47*(100-$G$30)/100</f>
        <v>#REF!</v>
      </c>
    </row>
    <row r="48" spans="2:10" ht="14.25" customHeight="1" x14ac:dyDescent="0.3">
      <c r="B48" s="23"/>
      <c r="C48" s="74"/>
      <c r="D48" s="84"/>
      <c r="E48" s="84"/>
      <c r="F48" s="78"/>
      <c r="G48" s="80"/>
    </row>
    <row r="49" spans="2:7" ht="14.25" customHeight="1" x14ac:dyDescent="0.3">
      <c r="B49" s="23"/>
      <c r="C49" s="74"/>
      <c r="D49" s="84"/>
      <c r="E49" s="84"/>
      <c r="F49" s="78"/>
      <c r="G49" s="80"/>
    </row>
    <row r="50" spans="2:7" ht="14.25" customHeight="1" x14ac:dyDescent="0.3">
      <c r="B50" s="23"/>
      <c r="C50" s="75"/>
      <c r="D50" s="85"/>
      <c r="E50" s="85"/>
      <c r="F50" s="79"/>
      <c r="G50" s="81"/>
    </row>
    <row r="51" spans="2:7" ht="14.25" customHeight="1" thickBot="1" x14ac:dyDescent="0.35">
      <c r="B51" s="25"/>
      <c r="C51" s="39"/>
      <c r="D51" s="39"/>
      <c r="E51" s="39"/>
      <c r="F51" s="39"/>
      <c r="G51" s="40"/>
    </row>
    <row r="52" spans="2:7" ht="14.25" customHeight="1" thickBot="1" x14ac:dyDescent="0.35">
      <c r="B52" s="26"/>
      <c r="C52" s="33"/>
      <c r="D52" s="33"/>
      <c r="E52" s="33"/>
      <c r="F52" s="33"/>
      <c r="G52" s="33"/>
    </row>
    <row r="53" spans="2:7" ht="14.25" customHeight="1" x14ac:dyDescent="0.3">
      <c r="B53" s="32"/>
      <c r="C53" s="35"/>
      <c r="D53" s="35"/>
      <c r="E53" s="35"/>
      <c r="F53" s="35"/>
      <c r="G53" s="36"/>
    </row>
    <row r="54" spans="2:7" ht="14.25" customHeight="1" x14ac:dyDescent="0.3">
      <c r="B54" s="23"/>
      <c r="C54" s="74" t="s">
        <v>19</v>
      </c>
      <c r="D54" s="84" t="s">
        <v>17</v>
      </c>
      <c r="E54" s="84"/>
      <c r="F54" s="78">
        <v>682</v>
      </c>
      <c r="G54" s="80" t="e">
        <f>F54*(100-$G$30)/100</f>
        <v>#REF!</v>
      </c>
    </row>
    <row r="55" spans="2:7" ht="14.25" customHeight="1" x14ac:dyDescent="0.3">
      <c r="B55" s="23"/>
      <c r="C55" s="74"/>
      <c r="D55" s="84"/>
      <c r="E55" s="84"/>
      <c r="F55" s="78"/>
      <c r="G55" s="80"/>
    </row>
    <row r="56" spans="2:7" ht="14.25" customHeight="1" x14ac:dyDescent="0.3">
      <c r="B56" s="23"/>
      <c r="C56" s="74"/>
      <c r="D56" s="84"/>
      <c r="E56" s="84"/>
      <c r="F56" s="78"/>
      <c r="G56" s="80"/>
    </row>
    <row r="57" spans="2:7" ht="14.25" customHeight="1" x14ac:dyDescent="0.3">
      <c r="B57" s="23"/>
      <c r="C57" s="75"/>
      <c r="D57" s="85"/>
      <c r="E57" s="85"/>
      <c r="F57" s="79"/>
      <c r="G57" s="81"/>
    </row>
    <row r="58" spans="2:7" ht="14.25" customHeight="1" thickBot="1" x14ac:dyDescent="0.35">
      <c r="B58" s="25"/>
      <c r="C58" s="39"/>
      <c r="D58" s="39"/>
      <c r="E58" s="39"/>
      <c r="F58" s="39"/>
      <c r="G58" s="40"/>
    </row>
    <row r="59" spans="2:7" ht="9.9" customHeight="1" x14ac:dyDescent="0.3">
      <c r="B59" s="26"/>
      <c r="C59" s="33"/>
      <c r="D59" s="33"/>
      <c r="E59" s="33"/>
      <c r="F59" s="33"/>
      <c r="G59" s="33"/>
    </row>
    <row r="60" spans="2:7" ht="14.25" customHeight="1" x14ac:dyDescent="0.3">
      <c r="B60" s="26"/>
      <c r="C60" s="33"/>
      <c r="D60" s="33"/>
      <c r="E60" s="33"/>
      <c r="F60" s="33"/>
      <c r="G60" s="33"/>
    </row>
    <row r="61" spans="2:7" ht="14.25" customHeight="1" x14ac:dyDescent="0.3">
      <c r="B61" s="26"/>
      <c r="C61" s="33"/>
      <c r="D61" s="33"/>
      <c r="E61" s="33"/>
      <c r="F61" s="33"/>
      <c r="G61" s="33"/>
    </row>
    <row r="62" spans="2:7" ht="14.25" customHeight="1" x14ac:dyDescent="0.3">
      <c r="B62" s="26"/>
      <c r="C62" s="33"/>
      <c r="D62" s="33"/>
      <c r="E62" s="33"/>
      <c r="F62" s="33"/>
      <c r="G62" s="33"/>
    </row>
    <row r="63" spans="2:7" ht="14.25" customHeight="1" x14ac:dyDescent="0.3">
      <c r="B63" s="26"/>
      <c r="C63" s="33"/>
      <c r="D63" s="33"/>
      <c r="E63" s="33"/>
      <c r="F63" s="33"/>
      <c r="G63" s="33"/>
    </row>
    <row r="64" spans="2:7" ht="14.25" customHeight="1" x14ac:dyDescent="0.3">
      <c r="B64" s="26"/>
      <c r="C64" s="33"/>
      <c r="D64" s="33"/>
      <c r="E64" s="33"/>
      <c r="F64" s="33"/>
      <c r="G64" s="33"/>
    </row>
    <row r="65" spans="2:7" ht="14.25" customHeight="1" x14ac:dyDescent="0.2">
      <c r="B65" s="82" t="s">
        <v>20</v>
      </c>
      <c r="C65" s="83"/>
      <c r="D65" s="83"/>
      <c r="E65" s="83"/>
      <c r="F65" s="83"/>
      <c r="G65" s="44" t="e">
        <f>MID(#REF!,1,2)</f>
        <v>#REF!</v>
      </c>
    </row>
    <row r="66" spans="2:7" ht="9.9" customHeight="1" thickBot="1" x14ac:dyDescent="0.35">
      <c r="B66" s="26"/>
      <c r="C66" s="33"/>
      <c r="D66" s="33"/>
      <c r="E66" s="33"/>
      <c r="F66" s="33"/>
      <c r="G66" s="33"/>
    </row>
    <row r="67" spans="2:7" ht="14.25" customHeight="1" x14ac:dyDescent="0.3">
      <c r="B67" s="32"/>
      <c r="C67" s="35"/>
      <c r="D67" s="35"/>
      <c r="E67" s="35"/>
      <c r="F67" s="35"/>
      <c r="G67" s="36"/>
    </row>
    <row r="68" spans="2:7" ht="14.25" customHeight="1" x14ac:dyDescent="0.3">
      <c r="B68" s="23"/>
      <c r="C68" s="74" t="s">
        <v>21</v>
      </c>
      <c r="D68" s="84" t="s">
        <v>22</v>
      </c>
      <c r="E68" s="84"/>
      <c r="F68" s="78">
        <v>402.7</v>
      </c>
      <c r="G68" s="80" t="e">
        <f>F68*(100-$G$65)/100</f>
        <v>#REF!</v>
      </c>
    </row>
    <row r="69" spans="2:7" ht="14.25" customHeight="1" x14ac:dyDescent="0.3">
      <c r="B69" s="23"/>
      <c r="C69" s="74"/>
      <c r="D69" s="84"/>
      <c r="E69" s="84"/>
      <c r="F69" s="78"/>
      <c r="G69" s="80"/>
    </row>
    <row r="70" spans="2:7" ht="14.25" customHeight="1" x14ac:dyDescent="0.3">
      <c r="B70" s="23"/>
      <c r="C70" s="74"/>
      <c r="D70" s="84"/>
      <c r="E70" s="84"/>
      <c r="F70" s="78"/>
      <c r="G70" s="80"/>
    </row>
    <row r="71" spans="2:7" ht="14.25" customHeight="1" x14ac:dyDescent="0.3">
      <c r="B71" s="23"/>
      <c r="C71" s="75"/>
      <c r="D71" s="85"/>
      <c r="E71" s="85"/>
      <c r="F71" s="79"/>
      <c r="G71" s="81"/>
    </row>
    <row r="72" spans="2:7" ht="14.25" customHeight="1" thickBot="1" x14ac:dyDescent="0.35">
      <c r="B72" s="25"/>
      <c r="C72" s="39"/>
      <c r="D72" s="39"/>
      <c r="E72" s="39"/>
      <c r="F72" s="39"/>
      <c r="G72" s="40"/>
    </row>
    <row r="73" spans="2:7" ht="9.9" customHeight="1" thickBot="1" x14ac:dyDescent="0.35">
      <c r="B73" s="26"/>
      <c r="C73" s="33"/>
      <c r="D73" s="33"/>
      <c r="E73" s="33"/>
      <c r="F73" s="33"/>
      <c r="G73" s="33"/>
    </row>
    <row r="74" spans="2:7" ht="14.25" customHeight="1" x14ac:dyDescent="0.3">
      <c r="B74" s="32"/>
      <c r="C74" s="35"/>
      <c r="D74" s="35"/>
      <c r="E74" s="35"/>
      <c r="F74" s="35"/>
      <c r="G74" s="36"/>
    </row>
    <row r="75" spans="2:7" ht="14.25" customHeight="1" x14ac:dyDescent="0.3">
      <c r="B75" s="23"/>
      <c r="C75" s="74" t="s">
        <v>23</v>
      </c>
      <c r="D75" s="84" t="s">
        <v>24</v>
      </c>
      <c r="E75" s="84"/>
      <c r="F75" s="78">
        <v>411.6</v>
      </c>
      <c r="G75" s="80" t="e">
        <f>F75*(100-$G$65)/100</f>
        <v>#REF!</v>
      </c>
    </row>
    <row r="76" spans="2:7" ht="14.25" customHeight="1" x14ac:dyDescent="0.3">
      <c r="B76" s="23"/>
      <c r="C76" s="74"/>
      <c r="D76" s="84"/>
      <c r="E76" s="84"/>
      <c r="F76" s="78"/>
      <c r="G76" s="80"/>
    </row>
    <row r="77" spans="2:7" ht="14.25" customHeight="1" x14ac:dyDescent="0.3">
      <c r="B77" s="23"/>
      <c r="C77" s="74"/>
      <c r="D77" s="84"/>
      <c r="E77" s="84"/>
      <c r="F77" s="78"/>
      <c r="G77" s="80"/>
    </row>
    <row r="78" spans="2:7" ht="14.25" customHeight="1" x14ac:dyDescent="0.3">
      <c r="B78" s="23"/>
      <c r="C78" s="75"/>
      <c r="D78" s="85"/>
      <c r="E78" s="85"/>
      <c r="F78" s="79"/>
      <c r="G78" s="81"/>
    </row>
    <row r="79" spans="2:7" ht="14.25" customHeight="1" thickBot="1" x14ac:dyDescent="0.35">
      <c r="B79" s="25"/>
      <c r="C79" s="39"/>
      <c r="D79" s="39"/>
      <c r="E79" s="39"/>
      <c r="F79" s="39"/>
      <c r="G79" s="40"/>
    </row>
    <row r="80" spans="2:7" ht="9.9" customHeight="1" x14ac:dyDescent="0.3">
      <c r="B80" s="26"/>
      <c r="C80" s="33"/>
      <c r="D80" s="33"/>
      <c r="E80" s="33"/>
      <c r="F80" s="33"/>
      <c r="G80" s="33"/>
    </row>
    <row r="81" spans="2:7" ht="14.25" customHeight="1" x14ac:dyDescent="0.2">
      <c r="B81" s="82" t="s">
        <v>25</v>
      </c>
      <c r="C81" s="83"/>
      <c r="D81" s="83"/>
      <c r="E81" s="83"/>
      <c r="F81" s="83"/>
      <c r="G81" s="44" t="e">
        <f>MID(#REF!,1,2)</f>
        <v>#REF!</v>
      </c>
    </row>
    <row r="82" spans="2:7" ht="9.9" customHeight="1" thickBot="1" x14ac:dyDescent="0.35">
      <c r="B82" s="26"/>
      <c r="C82" s="33"/>
      <c r="D82" s="33"/>
      <c r="E82" s="33"/>
      <c r="F82" s="33"/>
      <c r="G82" s="33"/>
    </row>
    <row r="83" spans="2:7" ht="14.25" customHeight="1" x14ac:dyDescent="0.3">
      <c r="B83" s="32"/>
      <c r="C83" s="35"/>
      <c r="D83" s="35"/>
      <c r="E83" s="35"/>
      <c r="F83" s="35"/>
      <c r="G83" s="36"/>
    </row>
    <row r="84" spans="2:7" ht="14.25" customHeight="1" x14ac:dyDescent="0.3">
      <c r="B84" s="23"/>
      <c r="C84" s="74" t="s">
        <v>26</v>
      </c>
      <c r="D84" s="84" t="s">
        <v>27</v>
      </c>
      <c r="E84" s="84"/>
      <c r="F84" s="78">
        <v>676.4</v>
      </c>
      <c r="G84" s="80" t="e">
        <f>F84*(100-$G$81)/100</f>
        <v>#REF!</v>
      </c>
    </row>
    <row r="85" spans="2:7" ht="14.25" customHeight="1" x14ac:dyDescent="0.3">
      <c r="B85" s="23"/>
      <c r="C85" s="74"/>
      <c r="D85" s="84"/>
      <c r="E85" s="84"/>
      <c r="F85" s="78"/>
      <c r="G85" s="80"/>
    </row>
    <row r="86" spans="2:7" ht="14.25" customHeight="1" x14ac:dyDescent="0.3">
      <c r="B86" s="23"/>
      <c r="C86" s="74"/>
      <c r="D86" s="84"/>
      <c r="E86" s="84"/>
      <c r="F86" s="78"/>
      <c r="G86" s="80"/>
    </row>
    <row r="87" spans="2:7" ht="14.25" customHeight="1" x14ac:dyDescent="0.3">
      <c r="B87" s="23"/>
      <c r="C87" s="75"/>
      <c r="D87" s="85"/>
      <c r="E87" s="85"/>
      <c r="F87" s="79"/>
      <c r="G87" s="81"/>
    </row>
    <row r="88" spans="2:7" ht="14.25" customHeight="1" thickBot="1" x14ac:dyDescent="0.35">
      <c r="B88" s="25"/>
      <c r="C88" s="39"/>
      <c r="D88" s="39"/>
      <c r="E88" s="39"/>
      <c r="F88" s="39"/>
      <c r="G88" s="40"/>
    </row>
    <row r="89" spans="2:7" ht="9.9" customHeight="1" thickBot="1" x14ac:dyDescent="0.35">
      <c r="B89" s="26"/>
      <c r="C89" s="33"/>
      <c r="D89" s="33"/>
      <c r="E89" s="33"/>
      <c r="F89" s="33"/>
      <c r="G89" s="33"/>
    </row>
    <row r="90" spans="2:7" ht="14.25" customHeight="1" x14ac:dyDescent="0.3">
      <c r="B90" s="32"/>
      <c r="C90" s="35"/>
      <c r="D90" s="35"/>
      <c r="E90" s="35"/>
      <c r="F90" s="35"/>
      <c r="G90" s="36"/>
    </row>
    <row r="91" spans="2:7" ht="14.25" customHeight="1" x14ac:dyDescent="0.3">
      <c r="B91" s="23"/>
      <c r="C91" s="74" t="s">
        <v>28</v>
      </c>
      <c r="D91" s="84" t="s">
        <v>29</v>
      </c>
      <c r="E91" s="84"/>
      <c r="F91" s="78">
        <v>1074.2</v>
      </c>
      <c r="G91" s="80" t="e">
        <f>F91*(100-$G$81)/100</f>
        <v>#REF!</v>
      </c>
    </row>
    <row r="92" spans="2:7" ht="14.25" customHeight="1" x14ac:dyDescent="0.3">
      <c r="B92" s="23"/>
      <c r="C92" s="74"/>
      <c r="D92" s="84"/>
      <c r="E92" s="84"/>
      <c r="F92" s="78"/>
      <c r="G92" s="80"/>
    </row>
    <row r="93" spans="2:7" ht="14.25" customHeight="1" x14ac:dyDescent="0.3">
      <c r="B93" s="23"/>
      <c r="C93" s="74"/>
      <c r="D93" s="84"/>
      <c r="E93" s="84"/>
      <c r="F93" s="78"/>
      <c r="G93" s="80"/>
    </row>
    <row r="94" spans="2:7" ht="14.25" customHeight="1" x14ac:dyDescent="0.3">
      <c r="B94" s="23"/>
      <c r="C94" s="75"/>
      <c r="D94" s="85"/>
      <c r="E94" s="85"/>
      <c r="F94" s="79"/>
      <c r="G94" s="81"/>
    </row>
    <row r="95" spans="2:7" ht="14.25" customHeight="1" thickBot="1" x14ac:dyDescent="0.35">
      <c r="B95" s="25"/>
      <c r="C95" s="39"/>
      <c r="D95" s="39"/>
      <c r="E95" s="39"/>
      <c r="F95" s="39"/>
      <c r="G95" s="40"/>
    </row>
    <row r="96" spans="2:7" ht="9.9" customHeight="1" thickBot="1" x14ac:dyDescent="0.35">
      <c r="B96" s="26"/>
      <c r="C96" s="33"/>
      <c r="D96" s="33"/>
      <c r="E96" s="33"/>
      <c r="F96" s="33"/>
      <c r="G96" s="33"/>
    </row>
    <row r="97" spans="2:7" ht="14.25" customHeight="1" x14ac:dyDescent="0.3">
      <c r="B97" s="32"/>
      <c r="C97" s="35"/>
      <c r="D97" s="35"/>
      <c r="E97" s="35"/>
      <c r="F97" s="35"/>
      <c r="G97" s="36"/>
    </row>
    <row r="98" spans="2:7" ht="14.25" customHeight="1" x14ac:dyDescent="0.3">
      <c r="B98" s="23"/>
      <c r="C98" s="74" t="s">
        <v>30</v>
      </c>
      <c r="D98" s="84" t="s">
        <v>31</v>
      </c>
      <c r="E98" s="84"/>
      <c r="F98" s="78">
        <v>1041</v>
      </c>
      <c r="G98" s="80" t="e">
        <f>F98*(100-$G$81)/100</f>
        <v>#REF!</v>
      </c>
    </row>
    <row r="99" spans="2:7" ht="14.25" customHeight="1" x14ac:dyDescent="0.3">
      <c r="B99" s="23"/>
      <c r="C99" s="74"/>
      <c r="D99" s="84"/>
      <c r="E99" s="84"/>
      <c r="F99" s="78"/>
      <c r="G99" s="80"/>
    </row>
    <row r="100" spans="2:7" ht="14.25" customHeight="1" x14ac:dyDescent="0.3">
      <c r="B100" s="23"/>
      <c r="C100" s="74"/>
      <c r="D100" s="84"/>
      <c r="E100" s="84"/>
      <c r="F100" s="78"/>
      <c r="G100" s="80"/>
    </row>
    <row r="101" spans="2:7" ht="14.25" customHeight="1" x14ac:dyDescent="0.3">
      <c r="B101" s="23"/>
      <c r="C101" s="75"/>
      <c r="D101" s="85"/>
      <c r="E101" s="85"/>
      <c r="F101" s="79"/>
      <c r="G101" s="81"/>
    </row>
    <row r="102" spans="2:7" ht="14.25" customHeight="1" thickBot="1" x14ac:dyDescent="0.35">
      <c r="B102" s="25"/>
      <c r="C102" s="39"/>
      <c r="D102" s="39"/>
      <c r="E102" s="39"/>
      <c r="F102" s="39"/>
      <c r="G102" s="40"/>
    </row>
    <row r="103" spans="2:7" ht="9.9" customHeight="1" thickBot="1" x14ac:dyDescent="0.35">
      <c r="B103" s="26"/>
      <c r="C103" s="33"/>
      <c r="D103" s="33"/>
      <c r="E103" s="33"/>
      <c r="F103" s="33"/>
      <c r="G103" s="33"/>
    </row>
    <row r="104" spans="2:7" ht="14.25" customHeight="1" x14ac:dyDescent="0.3">
      <c r="B104" s="32"/>
      <c r="C104" s="35"/>
      <c r="D104" s="35"/>
      <c r="E104" s="35"/>
      <c r="F104" s="35"/>
      <c r="G104" s="36"/>
    </row>
    <row r="105" spans="2:7" ht="14.25" customHeight="1" x14ac:dyDescent="0.3">
      <c r="B105" s="23"/>
      <c r="C105" s="74" t="s">
        <v>32</v>
      </c>
      <c r="D105" s="84" t="s">
        <v>33</v>
      </c>
      <c r="E105" s="84"/>
      <c r="F105" s="78">
        <v>2087</v>
      </c>
      <c r="G105" s="80" t="e">
        <f>F105*(100-$G$81)/100</f>
        <v>#REF!</v>
      </c>
    </row>
    <row r="106" spans="2:7" ht="14.25" customHeight="1" x14ac:dyDescent="0.3">
      <c r="B106" s="23"/>
      <c r="C106" s="74"/>
      <c r="D106" s="84"/>
      <c r="E106" s="84"/>
      <c r="F106" s="78"/>
      <c r="G106" s="80"/>
    </row>
    <row r="107" spans="2:7" ht="14.25" customHeight="1" x14ac:dyDescent="0.3">
      <c r="B107" s="23"/>
      <c r="C107" s="74"/>
      <c r="D107" s="84"/>
      <c r="E107" s="84"/>
      <c r="F107" s="78"/>
      <c r="G107" s="80"/>
    </row>
    <row r="108" spans="2:7" ht="14.25" customHeight="1" x14ac:dyDescent="0.3">
      <c r="B108" s="23"/>
      <c r="C108" s="75"/>
      <c r="D108" s="85"/>
      <c r="E108" s="85"/>
      <c r="F108" s="79"/>
      <c r="G108" s="81"/>
    </row>
    <row r="109" spans="2:7" ht="14.25" customHeight="1" thickBot="1" x14ac:dyDescent="0.35">
      <c r="B109" s="25"/>
      <c r="C109" s="39"/>
      <c r="D109" s="39"/>
      <c r="E109" s="39"/>
      <c r="F109" s="39"/>
      <c r="G109" s="40"/>
    </row>
    <row r="110" spans="2:7" ht="9.9" customHeight="1" x14ac:dyDescent="0.3">
      <c r="B110" s="26"/>
      <c r="C110" s="33"/>
      <c r="D110" s="33"/>
      <c r="E110" s="33"/>
      <c r="F110" s="33"/>
      <c r="G110" s="33"/>
    </row>
    <row r="111" spans="2:7" ht="14.25" customHeight="1" x14ac:dyDescent="0.2">
      <c r="B111" s="82" t="s">
        <v>34</v>
      </c>
      <c r="C111" s="83"/>
      <c r="D111" s="83"/>
      <c r="E111" s="83"/>
      <c r="F111" s="83"/>
      <c r="G111" s="44" t="e">
        <f>MID(#REF!,1,2)</f>
        <v>#REF!</v>
      </c>
    </row>
    <row r="112" spans="2:7" ht="9.9" customHeight="1" thickBot="1" x14ac:dyDescent="0.35">
      <c r="B112" s="26"/>
      <c r="C112" s="33"/>
      <c r="D112" s="33"/>
      <c r="E112" s="33"/>
      <c r="F112" s="33"/>
      <c r="G112" s="33"/>
    </row>
    <row r="113" spans="2:7" ht="14.25" customHeight="1" x14ac:dyDescent="0.3">
      <c r="B113" s="32"/>
      <c r="C113" s="35"/>
      <c r="D113" s="35"/>
      <c r="E113" s="35"/>
      <c r="F113" s="35"/>
      <c r="G113" s="36"/>
    </row>
    <row r="114" spans="2:7" ht="14.25" customHeight="1" x14ac:dyDescent="0.3">
      <c r="B114" s="23"/>
      <c r="C114" s="74" t="s">
        <v>35</v>
      </c>
      <c r="D114" s="84" t="s">
        <v>36</v>
      </c>
      <c r="E114" s="84"/>
      <c r="F114" s="78">
        <v>2438.1</v>
      </c>
      <c r="G114" s="80" t="e">
        <f>F114*(100-$G$111)/100</f>
        <v>#REF!</v>
      </c>
    </row>
    <row r="115" spans="2:7" ht="14.25" customHeight="1" x14ac:dyDescent="0.3">
      <c r="B115" s="23"/>
      <c r="C115" s="74"/>
      <c r="D115" s="84"/>
      <c r="E115" s="84"/>
      <c r="F115" s="78"/>
      <c r="G115" s="80"/>
    </row>
    <row r="116" spans="2:7" ht="14.25" customHeight="1" x14ac:dyDescent="0.3">
      <c r="B116" s="23"/>
      <c r="C116" s="74"/>
      <c r="D116" s="84"/>
      <c r="E116" s="84"/>
      <c r="F116" s="78"/>
      <c r="G116" s="80"/>
    </row>
    <row r="117" spans="2:7" ht="14.25" customHeight="1" x14ac:dyDescent="0.3">
      <c r="B117" s="23"/>
      <c r="C117" s="75"/>
      <c r="D117" s="85"/>
      <c r="E117" s="85"/>
      <c r="F117" s="79"/>
      <c r="G117" s="81"/>
    </row>
    <row r="118" spans="2:7" ht="14.25" customHeight="1" thickBot="1" x14ac:dyDescent="0.35">
      <c r="B118" s="25"/>
      <c r="C118" s="39"/>
      <c r="D118" s="39"/>
      <c r="E118" s="39"/>
      <c r="F118" s="39"/>
      <c r="G118" s="40"/>
    </row>
    <row r="119" spans="2:7" ht="14.25" customHeight="1" thickBot="1" x14ac:dyDescent="0.35">
      <c r="B119" s="26"/>
      <c r="C119" s="33"/>
      <c r="D119" s="33"/>
      <c r="E119" s="33"/>
      <c r="F119" s="33"/>
      <c r="G119" s="33"/>
    </row>
    <row r="120" spans="2:7" ht="14.25" customHeight="1" x14ac:dyDescent="0.3">
      <c r="B120" s="32"/>
      <c r="C120" s="35"/>
      <c r="D120" s="35"/>
      <c r="E120" s="35"/>
      <c r="F120" s="35"/>
      <c r="G120" s="36"/>
    </row>
    <row r="121" spans="2:7" ht="14.25" customHeight="1" x14ac:dyDescent="0.3">
      <c r="B121" s="23"/>
      <c r="C121" s="74" t="s">
        <v>37</v>
      </c>
      <c r="D121" s="84" t="s">
        <v>38</v>
      </c>
      <c r="E121" s="84"/>
      <c r="F121" s="78">
        <v>2431.9</v>
      </c>
      <c r="G121" s="80" t="e">
        <f>F121*(100-$G$111)/100</f>
        <v>#REF!</v>
      </c>
    </row>
    <row r="122" spans="2:7" ht="14.25" customHeight="1" x14ac:dyDescent="0.3">
      <c r="B122" s="23"/>
      <c r="C122" s="74"/>
      <c r="D122" s="84"/>
      <c r="E122" s="84"/>
      <c r="F122" s="78"/>
      <c r="G122" s="80"/>
    </row>
    <row r="123" spans="2:7" ht="14.25" customHeight="1" x14ac:dyDescent="0.3">
      <c r="B123" s="23"/>
      <c r="C123" s="74"/>
      <c r="D123" s="84"/>
      <c r="E123" s="84"/>
      <c r="F123" s="78"/>
      <c r="G123" s="80"/>
    </row>
    <row r="124" spans="2:7" ht="14.25" customHeight="1" x14ac:dyDescent="0.3">
      <c r="B124" s="23"/>
      <c r="C124" s="75"/>
      <c r="D124" s="85"/>
      <c r="E124" s="85"/>
      <c r="F124" s="79"/>
      <c r="G124" s="81"/>
    </row>
    <row r="125" spans="2:7" ht="14.25" customHeight="1" thickBot="1" x14ac:dyDescent="0.35">
      <c r="B125" s="25"/>
      <c r="C125" s="39"/>
      <c r="D125" s="39"/>
      <c r="E125" s="39"/>
      <c r="F125" s="39"/>
      <c r="G125" s="40"/>
    </row>
    <row r="126" spans="2:7" ht="14.25" customHeight="1" x14ac:dyDescent="0.3">
      <c r="B126" s="26"/>
      <c r="C126" s="33"/>
      <c r="D126" s="33"/>
      <c r="E126" s="33"/>
      <c r="F126" s="33"/>
      <c r="G126" s="33"/>
    </row>
    <row r="127" spans="2:7" ht="14.25" customHeight="1" x14ac:dyDescent="0.3">
      <c r="B127" s="26"/>
      <c r="C127" s="33"/>
      <c r="D127" s="33"/>
      <c r="E127" s="33"/>
      <c r="F127" s="33"/>
      <c r="G127" s="33"/>
    </row>
    <row r="128" spans="2:7" ht="14.25" customHeight="1" x14ac:dyDescent="0.3">
      <c r="B128" s="26"/>
      <c r="C128" s="33"/>
      <c r="D128" s="33"/>
      <c r="E128" s="33"/>
      <c r="F128" s="33"/>
      <c r="G128" s="33"/>
    </row>
    <row r="129" spans="2:7" ht="9.9" customHeight="1" x14ac:dyDescent="0.3">
      <c r="B129" s="26"/>
      <c r="C129" s="33"/>
      <c r="D129" s="33"/>
      <c r="E129" s="33"/>
      <c r="F129" s="33"/>
      <c r="G129" s="33"/>
    </row>
    <row r="130" spans="2:7" ht="14.25" customHeight="1" x14ac:dyDescent="0.2">
      <c r="B130" s="82" t="s">
        <v>39</v>
      </c>
      <c r="C130" s="83"/>
      <c r="D130" s="83"/>
      <c r="E130" s="83"/>
      <c r="F130" s="83"/>
      <c r="G130" s="44" t="e">
        <f>MID(#REF!,1,2)</f>
        <v>#REF!</v>
      </c>
    </row>
    <row r="131" spans="2:7" ht="9.9" customHeight="1" thickBot="1" x14ac:dyDescent="0.35">
      <c r="B131" s="26"/>
      <c r="C131" s="33"/>
      <c r="D131" s="33"/>
      <c r="E131" s="33"/>
      <c r="F131" s="33"/>
      <c r="G131" s="33"/>
    </row>
    <row r="132" spans="2:7" ht="14.25" customHeight="1" x14ac:dyDescent="0.3">
      <c r="B132" s="32"/>
      <c r="C132" s="35"/>
      <c r="D132" s="35"/>
      <c r="E132" s="35"/>
      <c r="F132" s="35"/>
      <c r="G132" s="36"/>
    </row>
    <row r="133" spans="2:7" ht="14.25" customHeight="1" x14ac:dyDescent="0.3">
      <c r="B133" s="23"/>
      <c r="C133" s="74" t="s">
        <v>40</v>
      </c>
      <c r="D133" s="84" t="s">
        <v>41</v>
      </c>
      <c r="E133" s="84"/>
      <c r="F133" s="78">
        <v>1064.4000000000001</v>
      </c>
      <c r="G133" s="80" t="e">
        <f>F133*(100-$G$130)/100</f>
        <v>#REF!</v>
      </c>
    </row>
    <row r="134" spans="2:7" ht="14.25" customHeight="1" x14ac:dyDescent="0.3">
      <c r="B134" s="23"/>
      <c r="C134" s="74"/>
      <c r="D134" s="84"/>
      <c r="E134" s="84"/>
      <c r="F134" s="78"/>
      <c r="G134" s="80"/>
    </row>
    <row r="135" spans="2:7" ht="14.25" customHeight="1" x14ac:dyDescent="0.3">
      <c r="B135" s="23"/>
      <c r="C135" s="74"/>
      <c r="D135" s="84"/>
      <c r="E135" s="84"/>
      <c r="F135" s="78"/>
      <c r="G135" s="80"/>
    </row>
    <row r="136" spans="2:7" ht="14.25" customHeight="1" x14ac:dyDescent="0.3">
      <c r="B136" s="23"/>
      <c r="C136" s="75"/>
      <c r="D136" s="85"/>
      <c r="E136" s="85"/>
      <c r="F136" s="79"/>
      <c r="G136" s="81"/>
    </row>
    <row r="137" spans="2:7" ht="14.25" customHeight="1" thickBot="1" x14ac:dyDescent="0.35">
      <c r="B137" s="25"/>
      <c r="C137" s="39"/>
      <c r="D137" s="39"/>
      <c r="E137" s="39"/>
      <c r="F137" s="39"/>
      <c r="G137" s="40"/>
    </row>
    <row r="138" spans="2:7" ht="9.9" customHeight="1" thickBot="1" x14ac:dyDescent="0.35">
      <c r="B138" s="26"/>
      <c r="C138" s="33"/>
      <c r="D138" s="33"/>
      <c r="E138" s="33"/>
      <c r="F138" s="33"/>
      <c r="G138" s="33"/>
    </row>
    <row r="139" spans="2:7" ht="14.25" customHeight="1" x14ac:dyDescent="0.3">
      <c r="B139" s="32"/>
      <c r="C139" s="35"/>
      <c r="D139" s="35"/>
      <c r="E139" s="35"/>
      <c r="F139" s="35"/>
      <c r="G139" s="36"/>
    </row>
    <row r="140" spans="2:7" ht="14.25" customHeight="1" x14ac:dyDescent="0.3">
      <c r="B140" s="23"/>
      <c r="C140" s="74" t="s">
        <v>42</v>
      </c>
      <c r="D140" s="84" t="s">
        <v>43</v>
      </c>
      <c r="E140" s="84"/>
      <c r="F140" s="78">
        <v>3395.6</v>
      </c>
      <c r="G140" s="80" t="e">
        <f>F140*(100-$G$130)/100</f>
        <v>#REF!</v>
      </c>
    </row>
    <row r="141" spans="2:7" ht="14.25" customHeight="1" x14ac:dyDescent="0.3">
      <c r="B141" s="23"/>
      <c r="C141" s="74"/>
      <c r="D141" s="84"/>
      <c r="E141" s="84"/>
      <c r="F141" s="78"/>
      <c r="G141" s="80"/>
    </row>
    <row r="142" spans="2:7" ht="14.25" customHeight="1" x14ac:dyDescent="0.3">
      <c r="B142" s="23"/>
      <c r="C142" s="74"/>
      <c r="D142" s="84"/>
      <c r="E142" s="84"/>
      <c r="F142" s="78"/>
      <c r="G142" s="80"/>
    </row>
    <row r="143" spans="2:7" ht="14.25" customHeight="1" x14ac:dyDescent="0.3">
      <c r="B143" s="23"/>
      <c r="C143" s="75"/>
      <c r="D143" s="85"/>
      <c r="E143" s="85"/>
      <c r="F143" s="79"/>
      <c r="G143" s="81"/>
    </row>
    <row r="144" spans="2:7" ht="14.25" customHeight="1" thickBot="1" x14ac:dyDescent="0.35">
      <c r="B144" s="25"/>
      <c r="C144" s="39"/>
      <c r="D144" s="39"/>
      <c r="E144" s="39"/>
      <c r="F144" s="39"/>
      <c r="G144" s="40"/>
    </row>
    <row r="145" spans="2:7" ht="9.9" customHeight="1" thickBot="1" x14ac:dyDescent="0.35">
      <c r="B145" s="26"/>
      <c r="C145" s="33"/>
      <c r="D145" s="33"/>
      <c r="E145" s="33"/>
      <c r="F145" s="33"/>
      <c r="G145" s="33"/>
    </row>
    <row r="146" spans="2:7" ht="14.25" customHeight="1" x14ac:dyDescent="0.3">
      <c r="B146" s="46"/>
      <c r="C146" s="35"/>
      <c r="D146" s="35"/>
      <c r="E146" s="35"/>
      <c r="F146" s="35"/>
      <c r="G146" s="36"/>
    </row>
    <row r="147" spans="2:7" ht="14.25" customHeight="1" x14ac:dyDescent="0.3">
      <c r="B147" s="47"/>
      <c r="C147" s="74" t="s">
        <v>44</v>
      </c>
      <c r="D147" s="84" t="s">
        <v>45</v>
      </c>
      <c r="E147" s="84"/>
      <c r="F147" s="78">
        <v>3464.4</v>
      </c>
      <c r="G147" s="80" t="e">
        <f>F147*(100-$G$130)/100</f>
        <v>#REF!</v>
      </c>
    </row>
    <row r="148" spans="2:7" ht="14.25" customHeight="1" x14ac:dyDescent="0.3">
      <c r="B148" s="47"/>
      <c r="C148" s="74"/>
      <c r="D148" s="84"/>
      <c r="E148" s="84"/>
      <c r="F148" s="78"/>
      <c r="G148" s="80"/>
    </row>
    <row r="149" spans="2:7" ht="14.25" customHeight="1" x14ac:dyDescent="0.3">
      <c r="B149" s="47"/>
      <c r="C149" s="74"/>
      <c r="D149" s="84"/>
      <c r="E149" s="84"/>
      <c r="F149" s="78"/>
      <c r="G149" s="80"/>
    </row>
    <row r="150" spans="2:7" ht="14.25" customHeight="1" x14ac:dyDescent="0.3">
      <c r="B150" s="47"/>
      <c r="C150" s="75"/>
      <c r="D150" s="85"/>
      <c r="E150" s="85"/>
      <c r="F150" s="79"/>
      <c r="G150" s="81"/>
    </row>
    <row r="151" spans="2:7" ht="14.25" customHeight="1" thickBot="1" x14ac:dyDescent="0.35">
      <c r="B151" s="48"/>
      <c r="C151" s="39"/>
      <c r="D151" s="39"/>
      <c r="E151" s="39"/>
      <c r="F151" s="39"/>
      <c r="G151" s="40"/>
    </row>
    <row r="152" spans="2:7" ht="9.9" customHeight="1" thickBot="1" x14ac:dyDescent="0.35">
      <c r="B152" s="26"/>
      <c r="C152" s="33"/>
      <c r="D152" s="33"/>
      <c r="E152" s="33"/>
      <c r="F152" s="33"/>
      <c r="G152" s="33"/>
    </row>
    <row r="153" spans="2:7" ht="14.25" customHeight="1" x14ac:dyDescent="0.3">
      <c r="B153" s="32"/>
      <c r="C153" s="35"/>
      <c r="D153" s="35"/>
      <c r="E153" s="35"/>
      <c r="F153" s="35"/>
      <c r="G153" s="36"/>
    </row>
    <row r="154" spans="2:7" ht="14.25" customHeight="1" x14ac:dyDescent="0.3">
      <c r="B154" s="23"/>
      <c r="C154" s="74" t="s">
        <v>46</v>
      </c>
      <c r="D154" s="88" t="s">
        <v>47</v>
      </c>
      <c r="E154" s="88"/>
      <c r="F154" s="78">
        <v>5831.9</v>
      </c>
      <c r="G154" s="80" t="e">
        <f>F154*(100-$G$130)/100</f>
        <v>#REF!</v>
      </c>
    </row>
    <row r="155" spans="2:7" ht="14.25" customHeight="1" x14ac:dyDescent="0.3">
      <c r="B155" s="23"/>
      <c r="C155" s="74"/>
      <c r="D155" s="88"/>
      <c r="E155" s="88"/>
      <c r="F155" s="78"/>
      <c r="G155" s="80"/>
    </row>
    <row r="156" spans="2:7" ht="14.25" customHeight="1" x14ac:dyDescent="0.3">
      <c r="B156" s="23"/>
      <c r="C156" s="74"/>
      <c r="D156" s="88"/>
      <c r="E156" s="88"/>
      <c r="F156" s="78"/>
      <c r="G156" s="80"/>
    </row>
    <row r="157" spans="2:7" ht="14.25" customHeight="1" x14ac:dyDescent="0.3">
      <c r="B157" s="23"/>
      <c r="C157" s="75"/>
      <c r="D157" s="89"/>
      <c r="E157" s="89"/>
      <c r="F157" s="79"/>
      <c r="G157" s="81"/>
    </row>
    <row r="158" spans="2:7" ht="14.25" customHeight="1" thickBot="1" x14ac:dyDescent="0.35">
      <c r="B158" s="25"/>
      <c r="C158" s="39"/>
      <c r="D158" s="39"/>
      <c r="E158" s="39"/>
      <c r="F158" s="39"/>
      <c r="G158" s="40"/>
    </row>
    <row r="159" spans="2:7" ht="9.9" customHeight="1" thickBot="1" x14ac:dyDescent="0.35">
      <c r="B159" s="26"/>
      <c r="C159" s="33"/>
      <c r="D159" s="33"/>
      <c r="E159" s="33"/>
      <c r="F159" s="33"/>
      <c r="G159" s="33"/>
    </row>
    <row r="160" spans="2:7" ht="14.25" customHeight="1" x14ac:dyDescent="0.3">
      <c r="B160" s="32"/>
      <c r="C160" s="35"/>
      <c r="D160" s="35"/>
      <c r="E160" s="35"/>
      <c r="F160" s="35"/>
      <c r="G160" s="36"/>
    </row>
    <row r="161" spans="2:7" ht="14.25" customHeight="1" x14ac:dyDescent="0.3">
      <c r="B161" s="23"/>
      <c r="C161" s="74" t="s">
        <v>48</v>
      </c>
      <c r="D161" s="88" t="s">
        <v>49</v>
      </c>
      <c r="E161" s="88"/>
      <c r="F161" s="78">
        <v>6366.5</v>
      </c>
      <c r="G161" s="80" t="e">
        <f>F161*(100-$G$130)/100</f>
        <v>#REF!</v>
      </c>
    </row>
    <row r="162" spans="2:7" ht="14.25" customHeight="1" x14ac:dyDescent="0.3">
      <c r="B162" s="23"/>
      <c r="C162" s="74"/>
      <c r="D162" s="88"/>
      <c r="E162" s="88"/>
      <c r="F162" s="78"/>
      <c r="G162" s="80"/>
    </row>
    <row r="163" spans="2:7" ht="14.25" customHeight="1" x14ac:dyDescent="0.3">
      <c r="B163" s="23"/>
      <c r="C163" s="74"/>
      <c r="D163" s="88"/>
      <c r="E163" s="88"/>
      <c r="F163" s="78"/>
      <c r="G163" s="80"/>
    </row>
    <row r="164" spans="2:7" ht="14.25" customHeight="1" x14ac:dyDescent="0.3">
      <c r="B164" s="23"/>
      <c r="C164" s="75"/>
      <c r="D164" s="89"/>
      <c r="E164" s="89"/>
      <c r="F164" s="79"/>
      <c r="G164" s="81"/>
    </row>
    <row r="165" spans="2:7" ht="14.25" customHeight="1" thickBot="1" x14ac:dyDescent="0.35">
      <c r="B165" s="25"/>
      <c r="C165" s="39"/>
      <c r="D165" s="39"/>
      <c r="E165" s="39"/>
      <c r="F165" s="39"/>
      <c r="G165" s="40"/>
    </row>
    <row r="166" spans="2:7" ht="9.9" customHeight="1" thickBot="1" x14ac:dyDescent="0.35">
      <c r="B166" s="26"/>
      <c r="C166" s="33"/>
      <c r="D166" s="33"/>
      <c r="E166" s="33"/>
      <c r="F166" s="33"/>
      <c r="G166" s="33"/>
    </row>
    <row r="167" spans="2:7" ht="14.25" customHeight="1" x14ac:dyDescent="0.3">
      <c r="B167" s="32"/>
      <c r="C167" s="35"/>
      <c r="D167" s="35"/>
      <c r="E167" s="35"/>
      <c r="F167" s="35"/>
      <c r="G167" s="36"/>
    </row>
    <row r="168" spans="2:7" ht="14.25" customHeight="1" x14ac:dyDescent="0.3">
      <c r="B168" s="23"/>
      <c r="C168" s="74" t="s">
        <v>50</v>
      </c>
      <c r="D168" s="84" t="s">
        <v>51</v>
      </c>
      <c r="E168" s="84"/>
      <c r="F168" s="78">
        <v>3945.6</v>
      </c>
      <c r="G168" s="80" t="e">
        <f>F168*(100-$G$130)/100</f>
        <v>#REF!</v>
      </c>
    </row>
    <row r="169" spans="2:7" ht="14.25" customHeight="1" x14ac:dyDescent="0.3">
      <c r="B169" s="23"/>
      <c r="C169" s="74"/>
      <c r="D169" s="84"/>
      <c r="E169" s="84"/>
      <c r="F169" s="78"/>
      <c r="G169" s="80"/>
    </row>
    <row r="170" spans="2:7" ht="14.25" customHeight="1" x14ac:dyDescent="0.3">
      <c r="B170" s="23"/>
      <c r="C170" s="74"/>
      <c r="D170" s="84"/>
      <c r="E170" s="84"/>
      <c r="F170" s="78"/>
      <c r="G170" s="80"/>
    </row>
    <row r="171" spans="2:7" ht="14.25" customHeight="1" x14ac:dyDescent="0.3">
      <c r="B171" s="23"/>
      <c r="C171" s="75"/>
      <c r="D171" s="85"/>
      <c r="E171" s="85"/>
      <c r="F171" s="79"/>
      <c r="G171" s="81"/>
    </row>
    <row r="172" spans="2:7" ht="14.25" customHeight="1" thickBot="1" x14ac:dyDescent="0.35">
      <c r="B172" s="25"/>
      <c r="C172" s="39"/>
      <c r="D172" s="39"/>
      <c r="E172" s="39"/>
      <c r="F172" s="39"/>
      <c r="G172" s="40"/>
    </row>
    <row r="173" spans="2:7" ht="9.9" customHeight="1" thickBot="1" x14ac:dyDescent="0.35">
      <c r="B173" s="26"/>
      <c r="C173" s="33"/>
      <c r="D173" s="33"/>
      <c r="E173" s="33"/>
      <c r="F173" s="33"/>
      <c r="G173" s="33"/>
    </row>
    <row r="174" spans="2:7" ht="14.25" customHeight="1" x14ac:dyDescent="0.3">
      <c r="B174" s="32"/>
      <c r="C174" s="35"/>
      <c r="D174" s="35"/>
      <c r="E174" s="35"/>
      <c r="F174" s="35"/>
      <c r="G174" s="36"/>
    </row>
    <row r="175" spans="2:7" ht="14.25" customHeight="1" x14ac:dyDescent="0.3">
      <c r="B175" s="23"/>
      <c r="C175" s="74" t="s">
        <v>52</v>
      </c>
      <c r="D175" s="84" t="s">
        <v>53</v>
      </c>
      <c r="E175" s="84"/>
      <c r="F175" s="78">
        <v>3945.6</v>
      </c>
      <c r="G175" s="80" t="e">
        <f>F175*(100-$G$130)/100</f>
        <v>#REF!</v>
      </c>
    </row>
    <row r="176" spans="2:7" ht="14.25" customHeight="1" x14ac:dyDescent="0.3">
      <c r="B176" s="23"/>
      <c r="C176" s="74"/>
      <c r="D176" s="84"/>
      <c r="E176" s="84"/>
      <c r="F176" s="78"/>
      <c r="G176" s="80"/>
    </row>
    <row r="177" spans="2:7" ht="14.25" customHeight="1" x14ac:dyDescent="0.3">
      <c r="B177" s="23"/>
      <c r="C177" s="74"/>
      <c r="D177" s="84"/>
      <c r="E177" s="84"/>
      <c r="F177" s="78"/>
      <c r="G177" s="80"/>
    </row>
    <row r="178" spans="2:7" ht="14.25" customHeight="1" x14ac:dyDescent="0.3">
      <c r="B178" s="23"/>
      <c r="C178" s="75"/>
      <c r="D178" s="85"/>
      <c r="E178" s="85"/>
      <c r="F178" s="79"/>
      <c r="G178" s="81"/>
    </row>
    <row r="179" spans="2:7" ht="14.25" customHeight="1" thickBot="1" x14ac:dyDescent="0.35">
      <c r="B179" s="25"/>
      <c r="C179" s="39"/>
      <c r="D179" s="39"/>
      <c r="E179" s="39"/>
      <c r="F179" s="39"/>
      <c r="G179" s="40"/>
    </row>
    <row r="180" spans="2:7" ht="9.9" customHeight="1" thickBot="1" x14ac:dyDescent="0.35">
      <c r="B180" s="26"/>
      <c r="C180" s="33"/>
      <c r="D180" s="33"/>
      <c r="E180" s="33"/>
      <c r="F180" s="33"/>
      <c r="G180" s="33"/>
    </row>
    <row r="181" spans="2:7" ht="14.25" customHeight="1" x14ac:dyDescent="0.3">
      <c r="B181" s="32"/>
      <c r="C181" s="35"/>
      <c r="D181" s="35"/>
      <c r="E181" s="35"/>
      <c r="F181" s="35"/>
      <c r="G181" s="36"/>
    </row>
    <row r="182" spans="2:7" ht="14.25" customHeight="1" x14ac:dyDescent="0.3">
      <c r="B182" s="23"/>
      <c r="C182" s="74" t="s">
        <v>54</v>
      </c>
      <c r="D182" s="88" t="s">
        <v>55</v>
      </c>
      <c r="E182" s="88"/>
      <c r="F182" s="78">
        <v>6759.2</v>
      </c>
      <c r="G182" s="80" t="e">
        <f>F182*(100-$G$130)/100</f>
        <v>#REF!</v>
      </c>
    </row>
    <row r="183" spans="2:7" ht="14.25" customHeight="1" x14ac:dyDescent="0.3">
      <c r="B183" s="23"/>
      <c r="C183" s="74"/>
      <c r="D183" s="88"/>
      <c r="E183" s="88"/>
      <c r="F183" s="78"/>
      <c r="G183" s="80"/>
    </row>
    <row r="184" spans="2:7" ht="14.25" customHeight="1" x14ac:dyDescent="0.3">
      <c r="B184" s="23"/>
      <c r="C184" s="74"/>
      <c r="D184" s="88"/>
      <c r="E184" s="88"/>
      <c r="F184" s="78"/>
      <c r="G184" s="80"/>
    </row>
    <row r="185" spans="2:7" ht="14.25" customHeight="1" x14ac:dyDescent="0.3">
      <c r="B185" s="23"/>
      <c r="C185" s="75"/>
      <c r="D185" s="89"/>
      <c r="E185" s="89"/>
      <c r="F185" s="79"/>
      <c r="G185" s="81"/>
    </row>
    <row r="186" spans="2:7" ht="14.25" customHeight="1" thickBot="1" x14ac:dyDescent="0.35">
      <c r="B186" s="25"/>
      <c r="C186" s="39"/>
      <c r="D186" s="39"/>
      <c r="E186" s="39"/>
      <c r="F186" s="39"/>
      <c r="G186" s="40"/>
    </row>
    <row r="187" spans="2:7" ht="14.25" customHeight="1" x14ac:dyDescent="0.3">
      <c r="B187" s="26"/>
      <c r="C187" s="33"/>
      <c r="D187" s="33"/>
      <c r="E187" s="33"/>
      <c r="F187" s="33"/>
      <c r="G187" s="33"/>
    </row>
    <row r="188" spans="2:7" ht="14.25" customHeight="1" x14ac:dyDescent="0.3">
      <c r="B188" s="26"/>
      <c r="C188" s="33"/>
      <c r="D188" s="33"/>
      <c r="E188" s="33"/>
      <c r="F188" s="33"/>
      <c r="G188" s="33"/>
    </row>
    <row r="189" spans="2:7" ht="14.25" customHeight="1" x14ac:dyDescent="0.3">
      <c r="B189" s="26"/>
      <c r="C189" s="33"/>
      <c r="D189" s="33"/>
      <c r="E189" s="33"/>
      <c r="F189" s="33"/>
      <c r="G189" s="33"/>
    </row>
    <row r="190" spans="2:7" ht="14.25" customHeight="1" x14ac:dyDescent="0.3">
      <c r="B190" s="26"/>
      <c r="C190" s="33"/>
      <c r="D190" s="33"/>
      <c r="E190" s="33"/>
      <c r="F190" s="33"/>
      <c r="G190" s="33"/>
    </row>
    <row r="191" spans="2:7" ht="14.25" customHeight="1" x14ac:dyDescent="0.3">
      <c r="B191" s="26"/>
      <c r="C191" s="33"/>
      <c r="D191" s="33"/>
      <c r="E191" s="33"/>
      <c r="F191" s="33"/>
      <c r="G191" s="33"/>
    </row>
    <row r="192" spans="2:7" ht="14.25" customHeight="1" thickBot="1" x14ac:dyDescent="0.35">
      <c r="B192" s="26"/>
      <c r="C192" s="33"/>
      <c r="D192" s="33"/>
      <c r="E192" s="33"/>
      <c r="F192" s="33"/>
      <c r="G192" s="33"/>
    </row>
    <row r="193" spans="2:7" ht="14.25" customHeight="1" x14ac:dyDescent="0.3">
      <c r="B193" s="32"/>
      <c r="C193" s="35"/>
      <c r="D193" s="35"/>
      <c r="E193" s="35"/>
      <c r="F193" s="35"/>
      <c r="G193" s="36"/>
    </row>
    <row r="194" spans="2:7" ht="14.25" customHeight="1" x14ac:dyDescent="0.3">
      <c r="B194" s="23"/>
      <c r="C194" s="74" t="s">
        <v>56</v>
      </c>
      <c r="D194" s="88" t="s">
        <v>57</v>
      </c>
      <c r="E194" s="88"/>
      <c r="F194" s="78">
        <v>5942.9</v>
      </c>
      <c r="G194" s="80" t="e">
        <f>F194*(100-$G$130)/100</f>
        <v>#REF!</v>
      </c>
    </row>
    <row r="195" spans="2:7" ht="14.25" customHeight="1" x14ac:dyDescent="0.3">
      <c r="B195" s="23"/>
      <c r="C195" s="74"/>
      <c r="D195" s="88"/>
      <c r="E195" s="88"/>
      <c r="F195" s="78"/>
      <c r="G195" s="80"/>
    </row>
    <row r="196" spans="2:7" ht="14.25" customHeight="1" x14ac:dyDescent="0.3">
      <c r="B196" s="23"/>
      <c r="C196" s="74"/>
      <c r="D196" s="88"/>
      <c r="E196" s="88"/>
      <c r="F196" s="78"/>
      <c r="G196" s="80"/>
    </row>
    <row r="197" spans="2:7" ht="14.25" customHeight="1" x14ac:dyDescent="0.3">
      <c r="B197" s="23"/>
      <c r="C197" s="75"/>
      <c r="D197" s="89"/>
      <c r="E197" s="89"/>
      <c r="F197" s="79"/>
      <c r="G197" s="81"/>
    </row>
    <row r="198" spans="2:7" ht="14.25" customHeight="1" thickBot="1" x14ac:dyDescent="0.35">
      <c r="B198" s="25"/>
      <c r="C198" s="39"/>
      <c r="D198" s="39"/>
      <c r="E198" s="39"/>
      <c r="F198" s="39"/>
      <c r="G198" s="40"/>
    </row>
    <row r="199" spans="2:7" ht="9.9" customHeight="1" thickBot="1" x14ac:dyDescent="0.35">
      <c r="B199" s="26"/>
      <c r="C199" s="33"/>
      <c r="D199" s="33"/>
      <c r="E199" s="33"/>
      <c r="F199" s="33"/>
      <c r="G199" s="33"/>
    </row>
    <row r="200" spans="2:7" ht="14.25" customHeight="1" x14ac:dyDescent="0.3">
      <c r="B200" s="32"/>
      <c r="C200" s="35"/>
      <c r="D200" s="35"/>
      <c r="E200" s="35"/>
      <c r="F200" s="35"/>
      <c r="G200" s="36"/>
    </row>
    <row r="201" spans="2:7" ht="14.25" customHeight="1" x14ac:dyDescent="0.3">
      <c r="B201" s="23"/>
      <c r="C201" s="74" t="s">
        <v>58</v>
      </c>
      <c r="D201" s="88" t="s">
        <v>59</v>
      </c>
      <c r="E201" s="88"/>
      <c r="F201" s="78">
        <v>232</v>
      </c>
      <c r="G201" s="80" t="e">
        <f>F201*(100-$G$130)/100</f>
        <v>#REF!</v>
      </c>
    </row>
    <row r="202" spans="2:7" ht="14.25" customHeight="1" x14ac:dyDescent="0.3">
      <c r="B202" s="23"/>
      <c r="C202" s="74"/>
      <c r="D202" s="88"/>
      <c r="E202" s="88"/>
      <c r="F202" s="78"/>
      <c r="G202" s="80"/>
    </row>
    <row r="203" spans="2:7" ht="14.25" customHeight="1" x14ac:dyDescent="0.3">
      <c r="B203" s="23"/>
      <c r="C203" s="74"/>
      <c r="D203" s="88"/>
      <c r="E203" s="88"/>
      <c r="F203" s="78"/>
      <c r="G203" s="80"/>
    </row>
    <row r="204" spans="2:7" ht="14.25" customHeight="1" x14ac:dyDescent="0.3">
      <c r="B204" s="23"/>
      <c r="C204" s="75"/>
      <c r="D204" s="89"/>
      <c r="E204" s="89"/>
      <c r="F204" s="79"/>
      <c r="G204" s="81"/>
    </row>
    <row r="205" spans="2:7" ht="14.25" customHeight="1" thickBot="1" x14ac:dyDescent="0.35">
      <c r="B205" s="25"/>
      <c r="C205" s="39"/>
      <c r="D205" s="39"/>
      <c r="E205" s="39"/>
      <c r="F205" s="39"/>
      <c r="G205" s="40"/>
    </row>
    <row r="206" spans="2:7" ht="9.9" customHeight="1" thickBot="1" x14ac:dyDescent="0.35">
      <c r="B206" s="26"/>
      <c r="C206" s="33"/>
      <c r="D206" s="33"/>
      <c r="E206" s="33"/>
      <c r="F206" s="33"/>
      <c r="G206" s="33"/>
    </row>
    <row r="207" spans="2:7" ht="14.25" customHeight="1" x14ac:dyDescent="0.3">
      <c r="B207" s="32"/>
      <c r="C207" s="35"/>
      <c r="D207" s="35"/>
      <c r="E207" s="35"/>
      <c r="F207" s="35"/>
      <c r="G207" s="36"/>
    </row>
    <row r="208" spans="2:7" ht="14.25" customHeight="1" x14ac:dyDescent="0.3">
      <c r="B208" s="23"/>
      <c r="C208" s="74" t="s">
        <v>60</v>
      </c>
      <c r="D208" s="88" t="s">
        <v>61</v>
      </c>
      <c r="E208" s="88"/>
      <c r="F208" s="78">
        <v>240.6</v>
      </c>
      <c r="G208" s="80" t="e">
        <f>F208*(100-$G$130)/100</f>
        <v>#REF!</v>
      </c>
    </row>
    <row r="209" spans="2:7" ht="14.25" customHeight="1" x14ac:dyDescent="0.3">
      <c r="B209" s="23"/>
      <c r="C209" s="74"/>
      <c r="D209" s="88"/>
      <c r="E209" s="88"/>
      <c r="F209" s="78"/>
      <c r="G209" s="80"/>
    </row>
    <row r="210" spans="2:7" ht="14.25" customHeight="1" x14ac:dyDescent="0.3">
      <c r="B210" s="23"/>
      <c r="C210" s="74"/>
      <c r="D210" s="88"/>
      <c r="E210" s="88"/>
      <c r="F210" s="78"/>
      <c r="G210" s="80"/>
    </row>
    <row r="211" spans="2:7" ht="14.25" customHeight="1" x14ac:dyDescent="0.3">
      <c r="B211" s="23"/>
      <c r="C211" s="75"/>
      <c r="D211" s="89"/>
      <c r="E211" s="89"/>
      <c r="F211" s="79"/>
      <c r="G211" s="81"/>
    </row>
    <row r="212" spans="2:7" ht="14.25" customHeight="1" thickBot="1" x14ac:dyDescent="0.35">
      <c r="B212" s="25"/>
      <c r="C212" s="39"/>
      <c r="D212" s="39"/>
      <c r="E212" s="39"/>
      <c r="F212" s="39"/>
      <c r="G212" s="40"/>
    </row>
    <row r="213" spans="2:7" ht="9.9" customHeight="1" x14ac:dyDescent="0.3">
      <c r="B213" s="43"/>
      <c r="C213" s="34"/>
      <c r="D213" s="34"/>
      <c r="E213" s="34"/>
      <c r="F213" s="34"/>
      <c r="G213" s="34"/>
    </row>
    <row r="214" spans="2:7" ht="14.25" customHeight="1" x14ac:dyDescent="0.2">
      <c r="B214" s="82" t="s">
        <v>62</v>
      </c>
      <c r="C214" s="83"/>
      <c r="D214" s="83"/>
      <c r="E214" s="83"/>
      <c r="F214" s="83"/>
      <c r="G214" s="44" t="e">
        <f>MID(#REF!,1,2)</f>
        <v>#REF!</v>
      </c>
    </row>
    <row r="215" spans="2:7" ht="9.9" customHeight="1" thickBot="1" x14ac:dyDescent="0.35">
      <c r="B215" s="43"/>
      <c r="C215" s="34"/>
      <c r="D215" s="34"/>
      <c r="E215" s="34"/>
      <c r="F215" s="34"/>
      <c r="G215" s="34"/>
    </row>
    <row r="216" spans="2:7" ht="14.25" customHeight="1" x14ac:dyDescent="0.3">
      <c r="B216" s="32"/>
      <c r="C216" s="35"/>
      <c r="D216" s="35"/>
      <c r="E216" s="35"/>
      <c r="F216" s="35"/>
      <c r="G216" s="36"/>
    </row>
    <row r="217" spans="2:7" ht="14.25" customHeight="1" x14ac:dyDescent="0.3">
      <c r="B217" s="23"/>
      <c r="C217" s="74" t="s">
        <v>63</v>
      </c>
      <c r="D217" s="84" t="s">
        <v>64</v>
      </c>
      <c r="E217" s="84"/>
      <c r="F217" s="78">
        <v>2873.9</v>
      </c>
      <c r="G217" s="80" t="e">
        <f>F217*(100-$G$214)/100</f>
        <v>#REF!</v>
      </c>
    </row>
    <row r="218" spans="2:7" ht="14.25" customHeight="1" x14ac:dyDescent="0.3">
      <c r="B218" s="23"/>
      <c r="C218" s="74"/>
      <c r="D218" s="84"/>
      <c r="E218" s="84"/>
      <c r="F218" s="78"/>
      <c r="G218" s="80"/>
    </row>
    <row r="219" spans="2:7" ht="14.25" customHeight="1" x14ac:dyDescent="0.3">
      <c r="B219" s="23"/>
      <c r="C219" s="74"/>
      <c r="D219" s="84"/>
      <c r="E219" s="84"/>
      <c r="F219" s="78"/>
      <c r="G219" s="80"/>
    </row>
    <row r="220" spans="2:7" ht="14.25" customHeight="1" x14ac:dyDescent="0.3">
      <c r="B220" s="23"/>
      <c r="C220" s="75"/>
      <c r="D220" s="85"/>
      <c r="E220" s="85"/>
      <c r="F220" s="79"/>
      <c r="G220" s="81"/>
    </row>
    <row r="221" spans="2:7" ht="14.25" customHeight="1" thickBot="1" x14ac:dyDescent="0.35">
      <c r="B221" s="25"/>
      <c r="C221" s="39"/>
      <c r="D221" s="39"/>
      <c r="E221" s="39"/>
      <c r="F221" s="39"/>
      <c r="G221" s="40"/>
    </row>
    <row r="222" spans="2:7" ht="9.9" customHeight="1" thickBot="1" x14ac:dyDescent="0.35">
      <c r="B222" s="43"/>
      <c r="C222" s="34"/>
      <c r="D222" s="34"/>
      <c r="E222" s="34"/>
      <c r="F222" s="34"/>
      <c r="G222" s="34"/>
    </row>
    <row r="223" spans="2:7" ht="14.25" customHeight="1" x14ac:dyDescent="0.3">
      <c r="B223" s="46"/>
      <c r="C223" s="35"/>
      <c r="D223" s="35"/>
      <c r="E223" s="35"/>
      <c r="F223" s="35"/>
      <c r="G223" s="36"/>
    </row>
    <row r="224" spans="2:7" ht="14.25" customHeight="1" x14ac:dyDescent="0.3">
      <c r="B224" s="47"/>
      <c r="C224" s="74" t="s">
        <v>65</v>
      </c>
      <c r="D224" s="84" t="s">
        <v>66</v>
      </c>
      <c r="E224" s="84"/>
      <c r="F224" s="78">
        <v>5805.8</v>
      </c>
      <c r="G224" s="80" t="e">
        <f>F224*(100-$G$214)/100</f>
        <v>#REF!</v>
      </c>
    </row>
    <row r="225" spans="2:7" ht="14.25" customHeight="1" x14ac:dyDescent="0.3">
      <c r="B225" s="47"/>
      <c r="C225" s="74"/>
      <c r="D225" s="84"/>
      <c r="E225" s="84"/>
      <c r="F225" s="78"/>
      <c r="G225" s="80"/>
    </row>
    <row r="226" spans="2:7" ht="14.25" customHeight="1" x14ac:dyDescent="0.3">
      <c r="B226" s="47"/>
      <c r="C226" s="74"/>
      <c r="D226" s="84"/>
      <c r="E226" s="84"/>
      <c r="F226" s="78"/>
      <c r="G226" s="80"/>
    </row>
    <row r="227" spans="2:7" ht="14.25" customHeight="1" x14ac:dyDescent="0.3">
      <c r="B227" s="47"/>
      <c r="C227" s="75"/>
      <c r="D227" s="85"/>
      <c r="E227" s="85"/>
      <c r="F227" s="79"/>
      <c r="G227" s="81"/>
    </row>
    <row r="228" spans="2:7" ht="14.25" customHeight="1" thickBot="1" x14ac:dyDescent="0.35">
      <c r="B228" s="48"/>
      <c r="C228" s="39"/>
      <c r="D228" s="39"/>
      <c r="E228" s="39"/>
      <c r="F228" s="39"/>
      <c r="G228" s="40"/>
    </row>
    <row r="229" spans="2:7" ht="9.9" customHeight="1" x14ac:dyDescent="0.3">
      <c r="B229" s="43"/>
      <c r="C229" s="34"/>
      <c r="D229" s="34"/>
      <c r="E229" s="34"/>
      <c r="F229" s="34"/>
      <c r="G229" s="34"/>
    </row>
    <row r="230" spans="2:7" ht="14.25" customHeight="1" x14ac:dyDescent="0.2">
      <c r="B230" s="82" t="s">
        <v>67</v>
      </c>
      <c r="C230" s="83"/>
      <c r="D230" s="83"/>
      <c r="E230" s="83"/>
      <c r="F230" s="83"/>
      <c r="G230" s="44" t="e">
        <f>MID(#REF!,1,2)</f>
        <v>#REF!</v>
      </c>
    </row>
    <row r="231" spans="2:7" ht="9.9" customHeight="1" thickBot="1" x14ac:dyDescent="0.35">
      <c r="B231" s="43"/>
      <c r="C231" s="34"/>
      <c r="D231" s="34"/>
      <c r="E231" s="34"/>
      <c r="F231" s="34"/>
      <c r="G231" s="34"/>
    </row>
    <row r="232" spans="2:7" ht="14.25" customHeight="1" x14ac:dyDescent="0.3">
      <c r="B232" s="32"/>
      <c r="C232" s="35"/>
      <c r="D232" s="35"/>
      <c r="E232" s="35"/>
      <c r="F232" s="35"/>
      <c r="G232" s="36"/>
    </row>
    <row r="233" spans="2:7" ht="14.25" customHeight="1" x14ac:dyDescent="0.3">
      <c r="B233" s="23"/>
      <c r="C233" s="74" t="s">
        <v>68</v>
      </c>
      <c r="D233" s="84" t="s">
        <v>69</v>
      </c>
      <c r="E233" s="84"/>
      <c r="F233" s="78">
        <v>4317.5</v>
      </c>
      <c r="G233" s="80" t="e">
        <f>F233*(100-$G$230)/100</f>
        <v>#REF!</v>
      </c>
    </row>
    <row r="234" spans="2:7" ht="14.25" customHeight="1" x14ac:dyDescent="0.3">
      <c r="B234" s="23"/>
      <c r="C234" s="74"/>
      <c r="D234" s="84"/>
      <c r="E234" s="84"/>
      <c r="F234" s="78"/>
      <c r="G234" s="80"/>
    </row>
    <row r="235" spans="2:7" ht="14.25" customHeight="1" x14ac:dyDescent="0.3">
      <c r="B235" s="23"/>
      <c r="C235" s="74"/>
      <c r="D235" s="84"/>
      <c r="E235" s="84"/>
      <c r="F235" s="78"/>
      <c r="G235" s="80"/>
    </row>
    <row r="236" spans="2:7" ht="14.25" customHeight="1" x14ac:dyDescent="0.3">
      <c r="B236" s="23"/>
      <c r="C236" s="75"/>
      <c r="D236" s="85"/>
      <c r="E236" s="85"/>
      <c r="F236" s="79"/>
      <c r="G236" s="81"/>
    </row>
    <row r="237" spans="2:7" ht="14.25" customHeight="1" thickBot="1" x14ac:dyDescent="0.35">
      <c r="B237" s="25"/>
      <c r="C237" s="39"/>
      <c r="D237" s="39"/>
      <c r="E237" s="39"/>
      <c r="F237" s="39"/>
      <c r="G237" s="40"/>
    </row>
    <row r="238" spans="2:7" ht="9.9" customHeight="1" thickBot="1" x14ac:dyDescent="0.35">
      <c r="B238" s="26"/>
      <c r="C238" s="33"/>
      <c r="D238" s="33"/>
      <c r="E238" s="33"/>
      <c r="F238" s="33"/>
      <c r="G238" s="33"/>
    </row>
    <row r="239" spans="2:7" ht="14.25" customHeight="1" x14ac:dyDescent="0.3">
      <c r="B239" s="46"/>
      <c r="C239" s="35"/>
      <c r="D239" s="35"/>
      <c r="E239" s="35"/>
      <c r="F239" s="35"/>
      <c r="G239" s="36"/>
    </row>
    <row r="240" spans="2:7" ht="14.25" customHeight="1" x14ac:dyDescent="0.3">
      <c r="B240" s="47"/>
      <c r="C240" s="74" t="s">
        <v>70</v>
      </c>
      <c r="D240" s="84" t="s">
        <v>71</v>
      </c>
      <c r="E240" s="84"/>
      <c r="F240" s="78">
        <v>6391.6</v>
      </c>
      <c r="G240" s="80" t="e">
        <f>F240*(100-$G$230)/100</f>
        <v>#REF!</v>
      </c>
    </row>
    <row r="241" spans="2:7" ht="14.25" customHeight="1" x14ac:dyDescent="0.3">
      <c r="B241" s="47"/>
      <c r="C241" s="74"/>
      <c r="D241" s="84"/>
      <c r="E241" s="84"/>
      <c r="F241" s="78"/>
      <c r="G241" s="80"/>
    </row>
    <row r="242" spans="2:7" ht="14.25" customHeight="1" x14ac:dyDescent="0.3">
      <c r="B242" s="47"/>
      <c r="C242" s="74"/>
      <c r="D242" s="84"/>
      <c r="E242" s="84"/>
      <c r="F242" s="78"/>
      <c r="G242" s="80"/>
    </row>
    <row r="243" spans="2:7" ht="14.25" customHeight="1" x14ac:dyDescent="0.3">
      <c r="B243" s="47"/>
      <c r="C243" s="75"/>
      <c r="D243" s="85"/>
      <c r="E243" s="85"/>
      <c r="F243" s="79"/>
      <c r="G243" s="81"/>
    </row>
    <row r="244" spans="2:7" ht="14.25" customHeight="1" thickBot="1" x14ac:dyDescent="0.35">
      <c r="B244" s="25"/>
      <c r="C244" s="39"/>
      <c r="D244" s="39"/>
      <c r="E244" s="39"/>
      <c r="F244" s="39"/>
      <c r="G244" s="40"/>
    </row>
    <row r="245" spans="2:7" ht="9.9" customHeight="1" thickBot="1" x14ac:dyDescent="0.35">
      <c r="B245" s="26"/>
      <c r="C245" s="33"/>
      <c r="D245" s="33"/>
      <c r="E245" s="33"/>
      <c r="F245" s="33"/>
      <c r="G245" s="33"/>
    </row>
    <row r="246" spans="2:7" ht="14.25" customHeight="1" x14ac:dyDescent="0.3">
      <c r="B246" s="46"/>
      <c r="C246" s="35"/>
      <c r="D246" s="35"/>
      <c r="E246" s="35"/>
      <c r="F246" s="35"/>
      <c r="G246" s="36"/>
    </row>
    <row r="247" spans="2:7" ht="14.25" customHeight="1" x14ac:dyDescent="0.3">
      <c r="B247" s="47"/>
      <c r="C247" s="74" t="s">
        <v>72</v>
      </c>
      <c r="D247" s="84" t="s">
        <v>73</v>
      </c>
      <c r="E247" s="84"/>
      <c r="F247" s="78">
        <v>3604.4</v>
      </c>
      <c r="G247" s="80" t="e">
        <f>F247*(100-$G$230)/100</f>
        <v>#REF!</v>
      </c>
    </row>
    <row r="248" spans="2:7" ht="14.25" customHeight="1" x14ac:dyDescent="0.3">
      <c r="B248" s="47"/>
      <c r="C248" s="74"/>
      <c r="D248" s="84"/>
      <c r="E248" s="84"/>
      <c r="F248" s="78"/>
      <c r="G248" s="80"/>
    </row>
    <row r="249" spans="2:7" ht="14.25" customHeight="1" x14ac:dyDescent="0.3">
      <c r="B249" s="47"/>
      <c r="C249" s="74"/>
      <c r="D249" s="84"/>
      <c r="E249" s="84"/>
      <c r="F249" s="78"/>
      <c r="G249" s="80"/>
    </row>
    <row r="250" spans="2:7" ht="14.25" customHeight="1" x14ac:dyDescent="0.3">
      <c r="B250" s="47"/>
      <c r="C250" s="75"/>
      <c r="D250" s="85"/>
      <c r="E250" s="85"/>
      <c r="F250" s="79"/>
      <c r="G250" s="81"/>
    </row>
    <row r="251" spans="2:7" ht="14.25" customHeight="1" thickBot="1" x14ac:dyDescent="0.35">
      <c r="B251" s="48"/>
      <c r="C251" s="39"/>
      <c r="D251" s="39"/>
      <c r="E251" s="39"/>
      <c r="F251" s="39"/>
      <c r="G251" s="40"/>
    </row>
    <row r="252" spans="2:7" ht="9.9" customHeight="1" x14ac:dyDescent="0.3">
      <c r="B252" s="43"/>
      <c r="C252" s="34"/>
      <c r="D252" s="34"/>
      <c r="E252" s="34"/>
      <c r="F252" s="34"/>
      <c r="G252" s="34"/>
    </row>
    <row r="253" spans="2:7" ht="14.25" customHeight="1" x14ac:dyDescent="0.3">
      <c r="B253" s="43"/>
      <c r="C253" s="34"/>
      <c r="D253" s="34"/>
      <c r="E253" s="34"/>
      <c r="F253" s="34"/>
      <c r="G253" s="34"/>
    </row>
    <row r="254" spans="2:7" ht="14.25" customHeight="1" x14ac:dyDescent="0.3">
      <c r="B254" s="43"/>
      <c r="C254" s="34"/>
      <c r="D254" s="34"/>
      <c r="E254" s="34"/>
      <c r="F254" s="34"/>
      <c r="G254" s="34"/>
    </row>
    <row r="255" spans="2:7" ht="14.25" customHeight="1" x14ac:dyDescent="0.3">
      <c r="B255" s="43"/>
      <c r="C255" s="34"/>
      <c r="D255" s="34"/>
      <c r="E255" s="34"/>
      <c r="F255" s="34"/>
      <c r="G255" s="34"/>
    </row>
    <row r="256" spans="2:7" ht="14.25" customHeight="1" thickBot="1" x14ac:dyDescent="0.35">
      <c r="B256" s="43"/>
      <c r="C256" s="34"/>
      <c r="D256" s="34"/>
      <c r="E256" s="34"/>
      <c r="F256" s="34"/>
      <c r="G256" s="34"/>
    </row>
    <row r="257" spans="2:7" ht="14.25" customHeight="1" x14ac:dyDescent="0.3">
      <c r="B257" s="46"/>
      <c r="C257" s="35"/>
      <c r="D257" s="35"/>
      <c r="E257" s="35"/>
      <c r="F257" s="35"/>
      <c r="G257" s="36"/>
    </row>
    <row r="258" spans="2:7" ht="14.25" customHeight="1" x14ac:dyDescent="0.3">
      <c r="B258" s="47"/>
      <c r="C258" s="74" t="s">
        <v>74</v>
      </c>
      <c r="D258" s="84" t="s">
        <v>75</v>
      </c>
      <c r="E258" s="84"/>
      <c r="F258" s="78">
        <v>8452.9</v>
      </c>
      <c r="G258" s="80" t="e">
        <f>F258*(100-$G$230)/100</f>
        <v>#REF!</v>
      </c>
    </row>
    <row r="259" spans="2:7" ht="14.25" customHeight="1" x14ac:dyDescent="0.3">
      <c r="B259" s="47"/>
      <c r="C259" s="74"/>
      <c r="D259" s="84"/>
      <c r="E259" s="84"/>
      <c r="F259" s="78"/>
      <c r="G259" s="80"/>
    </row>
    <row r="260" spans="2:7" ht="14.25" customHeight="1" x14ac:dyDescent="0.3">
      <c r="B260" s="47"/>
      <c r="C260" s="74"/>
      <c r="D260" s="84"/>
      <c r="E260" s="84"/>
      <c r="F260" s="78"/>
      <c r="G260" s="80"/>
    </row>
    <row r="261" spans="2:7" ht="14.25" customHeight="1" x14ac:dyDescent="0.3">
      <c r="B261" s="47"/>
      <c r="C261" s="75"/>
      <c r="D261" s="85"/>
      <c r="E261" s="85"/>
      <c r="F261" s="79"/>
      <c r="G261" s="81"/>
    </row>
    <row r="262" spans="2:7" ht="14.25" customHeight="1" thickBot="1" x14ac:dyDescent="0.35">
      <c r="B262" s="48"/>
      <c r="C262" s="39"/>
      <c r="D262" s="39"/>
      <c r="E262" s="39"/>
      <c r="F262" s="39"/>
      <c r="G262" s="40"/>
    </row>
    <row r="263" spans="2:7" ht="9.9" customHeight="1" thickBot="1" x14ac:dyDescent="0.35">
      <c r="B263" s="43"/>
      <c r="C263" s="34"/>
      <c r="D263" s="34"/>
      <c r="E263" s="34"/>
      <c r="F263" s="34"/>
      <c r="G263" s="34"/>
    </row>
    <row r="264" spans="2:7" ht="14.25" customHeight="1" x14ac:dyDescent="0.3">
      <c r="B264" s="32"/>
      <c r="C264" s="35"/>
      <c r="D264" s="35"/>
      <c r="E264" s="35"/>
      <c r="F264" s="35"/>
      <c r="G264" s="36"/>
    </row>
    <row r="265" spans="2:7" ht="14.25" customHeight="1" x14ac:dyDescent="0.3">
      <c r="B265" s="23"/>
      <c r="C265" s="74" t="s">
        <v>76</v>
      </c>
      <c r="D265" s="84" t="s">
        <v>77</v>
      </c>
      <c r="E265" s="84"/>
      <c r="F265" s="78">
        <v>332.5</v>
      </c>
      <c r="G265" s="80" t="e">
        <f>F265*(100-$G$230)/100</f>
        <v>#REF!</v>
      </c>
    </row>
    <row r="266" spans="2:7" ht="14.25" customHeight="1" x14ac:dyDescent="0.3">
      <c r="B266" s="23"/>
      <c r="C266" s="74"/>
      <c r="D266" s="84"/>
      <c r="E266" s="84"/>
      <c r="F266" s="78"/>
      <c r="G266" s="80"/>
    </row>
    <row r="267" spans="2:7" ht="14.25" customHeight="1" x14ac:dyDescent="0.3">
      <c r="B267" s="23"/>
      <c r="C267" s="74"/>
      <c r="D267" s="84"/>
      <c r="E267" s="84"/>
      <c r="F267" s="78"/>
      <c r="G267" s="80"/>
    </row>
    <row r="268" spans="2:7" ht="14.25" customHeight="1" x14ac:dyDescent="0.3">
      <c r="B268" s="23"/>
      <c r="C268" s="75"/>
      <c r="D268" s="85"/>
      <c r="E268" s="85"/>
      <c r="F268" s="79"/>
      <c r="G268" s="81"/>
    </row>
    <row r="269" spans="2:7" ht="14.25" customHeight="1" thickBot="1" x14ac:dyDescent="0.35">
      <c r="B269" s="25"/>
      <c r="C269" s="39"/>
      <c r="D269" s="39"/>
      <c r="E269" s="39"/>
      <c r="F269" s="39"/>
      <c r="G269" s="40"/>
    </row>
    <row r="270" spans="2:7" ht="9.9" customHeight="1" thickBot="1" x14ac:dyDescent="0.35">
      <c r="B270" s="43"/>
      <c r="C270" s="34"/>
      <c r="D270" s="34"/>
      <c r="E270" s="34"/>
      <c r="F270" s="34"/>
      <c r="G270" s="34"/>
    </row>
    <row r="271" spans="2:7" ht="14.25" customHeight="1" x14ac:dyDescent="0.3">
      <c r="B271" s="32"/>
      <c r="C271" s="35"/>
      <c r="D271" s="35"/>
      <c r="E271" s="35"/>
      <c r="F271" s="35"/>
      <c r="G271" s="36"/>
    </row>
    <row r="272" spans="2:7" ht="14.25" customHeight="1" x14ac:dyDescent="0.3">
      <c r="B272" s="23"/>
      <c r="C272" s="74" t="s">
        <v>78</v>
      </c>
      <c r="D272" s="84" t="s">
        <v>79</v>
      </c>
      <c r="E272" s="84"/>
      <c r="F272" s="78">
        <v>666.6</v>
      </c>
      <c r="G272" s="80" t="e">
        <f>F272*(100-$G$230)/100</f>
        <v>#REF!</v>
      </c>
    </row>
    <row r="273" spans="2:7" ht="14.25" customHeight="1" x14ac:dyDescent="0.3">
      <c r="B273" s="23"/>
      <c r="C273" s="74"/>
      <c r="D273" s="84"/>
      <c r="E273" s="84"/>
      <c r="F273" s="78"/>
      <c r="G273" s="80"/>
    </row>
    <row r="274" spans="2:7" ht="14.25" customHeight="1" x14ac:dyDescent="0.3">
      <c r="B274" s="23"/>
      <c r="C274" s="74"/>
      <c r="D274" s="84"/>
      <c r="E274" s="84"/>
      <c r="F274" s="78"/>
      <c r="G274" s="80"/>
    </row>
    <row r="275" spans="2:7" ht="14.25" customHeight="1" x14ac:dyDescent="0.3">
      <c r="B275" s="23"/>
      <c r="C275" s="75"/>
      <c r="D275" s="85"/>
      <c r="E275" s="85"/>
      <c r="F275" s="79"/>
      <c r="G275" s="81"/>
    </row>
    <row r="276" spans="2:7" ht="14.25" customHeight="1" thickBot="1" x14ac:dyDescent="0.35">
      <c r="B276" s="25"/>
      <c r="C276" s="39"/>
      <c r="D276" s="39"/>
      <c r="E276" s="39"/>
      <c r="F276" s="39"/>
      <c r="G276" s="40"/>
    </row>
    <row r="277" spans="2:7" ht="9.9" customHeight="1" thickBot="1" x14ac:dyDescent="0.35">
      <c r="B277" s="43"/>
      <c r="C277" s="34"/>
      <c r="D277" s="34"/>
      <c r="E277" s="34"/>
      <c r="F277" s="34"/>
      <c r="G277" s="34"/>
    </row>
    <row r="278" spans="2:7" ht="14.25" customHeight="1" x14ac:dyDescent="0.3">
      <c r="B278" s="32"/>
      <c r="C278" s="35"/>
      <c r="D278" s="35"/>
      <c r="E278" s="35"/>
      <c r="F278" s="35"/>
      <c r="G278" s="36"/>
    </row>
    <row r="279" spans="2:7" ht="14.25" customHeight="1" x14ac:dyDescent="0.3">
      <c r="B279" s="23"/>
      <c r="C279" s="74" t="s">
        <v>80</v>
      </c>
      <c r="D279" s="84" t="s">
        <v>81</v>
      </c>
      <c r="E279" s="84"/>
      <c r="F279" s="78">
        <v>970.48</v>
      </c>
      <c r="G279" s="80" t="e">
        <f>F279*(100-$G$230)/100</f>
        <v>#REF!</v>
      </c>
    </row>
    <row r="280" spans="2:7" ht="14.25" customHeight="1" x14ac:dyDescent="0.3">
      <c r="B280" s="23"/>
      <c r="C280" s="74"/>
      <c r="D280" s="84"/>
      <c r="E280" s="84"/>
      <c r="F280" s="78"/>
      <c r="G280" s="80"/>
    </row>
    <row r="281" spans="2:7" ht="14.25" customHeight="1" x14ac:dyDescent="0.3">
      <c r="B281" s="23"/>
      <c r="C281" s="74"/>
      <c r="D281" s="84"/>
      <c r="E281" s="84"/>
      <c r="F281" s="78"/>
      <c r="G281" s="80"/>
    </row>
    <row r="282" spans="2:7" ht="14.25" customHeight="1" x14ac:dyDescent="0.3">
      <c r="B282" s="23"/>
      <c r="C282" s="75"/>
      <c r="D282" s="85"/>
      <c r="E282" s="85"/>
      <c r="F282" s="79"/>
      <c r="G282" s="81"/>
    </row>
    <row r="283" spans="2:7" ht="14.25" customHeight="1" thickBot="1" x14ac:dyDescent="0.35">
      <c r="B283" s="25"/>
      <c r="C283" s="39"/>
      <c r="D283" s="39"/>
      <c r="E283" s="39"/>
      <c r="F283" s="39"/>
      <c r="G283" s="40"/>
    </row>
    <row r="284" spans="2:7" ht="9.9" customHeight="1" x14ac:dyDescent="0.3">
      <c r="B284" s="43"/>
      <c r="C284" s="34"/>
      <c r="D284" s="34"/>
      <c r="E284" s="34"/>
      <c r="F284" s="34"/>
      <c r="G284" s="34"/>
    </row>
    <row r="285" spans="2:7" ht="14.25" customHeight="1" x14ac:dyDescent="0.2">
      <c r="B285" s="82" t="s">
        <v>82</v>
      </c>
      <c r="C285" s="83"/>
      <c r="D285" s="83"/>
      <c r="E285" s="83"/>
      <c r="F285" s="83"/>
      <c r="G285" s="44" t="e">
        <f>MID(#REF!,4,2)</f>
        <v>#REF!</v>
      </c>
    </row>
    <row r="286" spans="2:7" ht="9.9" customHeight="1" thickBot="1" x14ac:dyDescent="0.35">
      <c r="B286" s="43"/>
      <c r="C286" s="34"/>
      <c r="D286" s="34"/>
      <c r="E286" s="34"/>
      <c r="F286" s="34"/>
      <c r="G286" s="34"/>
    </row>
    <row r="287" spans="2:7" ht="14.25" customHeight="1" x14ac:dyDescent="0.3">
      <c r="B287" s="32"/>
      <c r="C287" s="35"/>
      <c r="D287" s="35"/>
      <c r="E287" s="35"/>
      <c r="F287" s="35"/>
      <c r="G287" s="36"/>
    </row>
    <row r="288" spans="2:7" ht="14.25" customHeight="1" x14ac:dyDescent="0.3">
      <c r="B288" s="49"/>
      <c r="C288" s="27"/>
      <c r="D288" s="27"/>
      <c r="E288" s="27"/>
      <c r="F288" s="27"/>
      <c r="G288" s="37"/>
    </row>
    <row r="289" spans="2:7" ht="14.25" customHeight="1" x14ac:dyDescent="0.3">
      <c r="B289" s="23"/>
      <c r="C289" s="50" t="s">
        <v>83</v>
      </c>
      <c r="D289" s="90" t="s">
        <v>84</v>
      </c>
      <c r="E289" s="90"/>
      <c r="F289" s="45">
        <v>5544</v>
      </c>
      <c r="G289" s="38" t="e">
        <f>F289*(100-$G$285)/100</f>
        <v>#REF!</v>
      </c>
    </row>
    <row r="290" spans="2:7" ht="14.25" customHeight="1" x14ac:dyDescent="0.3">
      <c r="B290" s="23"/>
      <c r="C290" s="50" t="s">
        <v>85</v>
      </c>
      <c r="D290" s="91" t="s">
        <v>86</v>
      </c>
      <c r="E290" s="91"/>
      <c r="F290" s="51">
        <v>5852</v>
      </c>
      <c r="G290" s="38" t="e">
        <f>F290*(100-$G$285)/100</f>
        <v>#REF!</v>
      </c>
    </row>
    <row r="291" spans="2:7" ht="14.25" customHeight="1" x14ac:dyDescent="0.3">
      <c r="B291" s="23"/>
      <c r="C291" s="50" t="s">
        <v>87</v>
      </c>
      <c r="D291" s="90" t="s">
        <v>88</v>
      </c>
      <c r="E291" s="90"/>
      <c r="F291" s="45">
        <v>6076</v>
      </c>
      <c r="G291" s="38" t="e">
        <f>F291*(100-$G$285)/100</f>
        <v>#REF!</v>
      </c>
    </row>
    <row r="292" spans="2:7" ht="14.25" customHeight="1" x14ac:dyDescent="0.3">
      <c r="B292" s="23"/>
      <c r="C292" s="2"/>
      <c r="D292" s="1"/>
      <c r="E292" s="1"/>
      <c r="F292" s="52"/>
      <c r="G292" s="53"/>
    </row>
    <row r="293" spans="2:7" ht="14.25" customHeight="1" thickBot="1" x14ac:dyDescent="0.35">
      <c r="B293" s="25"/>
      <c r="C293" s="39"/>
      <c r="D293" s="39"/>
      <c r="E293" s="39"/>
      <c r="F293" s="39"/>
      <c r="G293" s="40"/>
    </row>
    <row r="294" spans="2:7" ht="9.9" customHeight="1" thickBot="1" x14ac:dyDescent="0.35">
      <c r="B294" s="43"/>
      <c r="C294" s="34"/>
      <c r="D294" s="34"/>
      <c r="E294" s="34"/>
      <c r="F294" s="34"/>
      <c r="G294" s="34"/>
    </row>
    <row r="295" spans="2:7" ht="14.25" customHeight="1" x14ac:dyDescent="0.3">
      <c r="B295" s="32"/>
      <c r="C295" s="35"/>
      <c r="D295" s="35"/>
      <c r="E295" s="35"/>
      <c r="F295" s="35"/>
      <c r="G295" s="36"/>
    </row>
    <row r="296" spans="2:7" ht="14.25" customHeight="1" x14ac:dyDescent="0.3">
      <c r="B296" s="49"/>
      <c r="C296" s="50" t="s">
        <v>89</v>
      </c>
      <c r="D296" s="92" t="s">
        <v>90</v>
      </c>
      <c r="E296" s="92"/>
      <c r="F296" s="45">
        <v>8960</v>
      </c>
      <c r="G296" s="38" t="e">
        <f>F296*(100-$G$285)/100</f>
        <v>#REF!</v>
      </c>
    </row>
    <row r="297" spans="2:7" ht="14.25" customHeight="1" x14ac:dyDescent="0.3">
      <c r="B297" s="23"/>
      <c r="C297" s="50" t="s">
        <v>91</v>
      </c>
      <c r="D297" s="93" t="s">
        <v>92</v>
      </c>
      <c r="E297" s="93"/>
      <c r="F297" s="51">
        <v>9296</v>
      </c>
      <c r="G297" s="38" t="e">
        <f>F297*(100-$G$285)/100</f>
        <v>#REF!</v>
      </c>
    </row>
    <row r="298" spans="2:7" ht="14.25" customHeight="1" x14ac:dyDescent="0.3">
      <c r="B298" s="23"/>
      <c r="C298" s="50" t="s">
        <v>93</v>
      </c>
      <c r="D298" s="92" t="s">
        <v>94</v>
      </c>
      <c r="E298" s="92"/>
      <c r="F298" s="45">
        <v>9856</v>
      </c>
      <c r="G298" s="38" t="e">
        <f>F298*(100-$G$285)/100</f>
        <v>#REF!</v>
      </c>
    </row>
    <row r="299" spans="2:7" ht="14.25" customHeight="1" x14ac:dyDescent="0.3">
      <c r="B299" s="23"/>
      <c r="C299" s="50" t="s">
        <v>95</v>
      </c>
      <c r="D299" s="93" t="s">
        <v>96</v>
      </c>
      <c r="E299" s="93"/>
      <c r="F299" s="51">
        <v>10248</v>
      </c>
      <c r="G299" s="38" t="e">
        <f>F299*(100-$G$285)/100</f>
        <v>#REF!</v>
      </c>
    </row>
    <row r="300" spans="2:7" ht="14.25" customHeight="1" x14ac:dyDescent="0.3">
      <c r="B300" s="23"/>
      <c r="C300" s="50" t="s">
        <v>97</v>
      </c>
      <c r="D300" s="92" t="s">
        <v>98</v>
      </c>
      <c r="E300" s="92"/>
      <c r="F300" s="45">
        <v>11172</v>
      </c>
      <c r="G300" s="38" t="e">
        <f>F300*(100-$G$285)/100</f>
        <v>#REF!</v>
      </c>
    </row>
    <row r="301" spans="2:7" ht="14.25" customHeight="1" thickBot="1" x14ac:dyDescent="0.35">
      <c r="B301" s="25"/>
      <c r="C301" s="39"/>
      <c r="D301" s="39"/>
      <c r="E301" s="39"/>
      <c r="F301" s="39"/>
      <c r="G301" s="40"/>
    </row>
    <row r="302" spans="2:7" ht="9.9" customHeight="1" x14ac:dyDescent="0.3">
      <c r="B302" s="43"/>
      <c r="C302" s="34"/>
      <c r="D302" s="34"/>
      <c r="E302" s="34"/>
      <c r="F302" s="34"/>
      <c r="G302" s="34"/>
    </row>
    <row r="303" spans="2:7" ht="14.25" customHeight="1" x14ac:dyDescent="0.2">
      <c r="B303" s="82" t="s">
        <v>99</v>
      </c>
      <c r="C303" s="83"/>
      <c r="D303" s="83"/>
      <c r="E303" s="83"/>
      <c r="F303" s="83"/>
      <c r="G303" s="44" t="e">
        <f>MID(#REF!,4,2)</f>
        <v>#REF!</v>
      </c>
    </row>
    <row r="304" spans="2:7" ht="9.9" customHeight="1" thickBot="1" x14ac:dyDescent="0.35">
      <c r="B304" s="43"/>
      <c r="C304" s="34"/>
      <c r="D304" s="34"/>
      <c r="E304" s="34"/>
      <c r="F304" s="34"/>
      <c r="G304" s="34"/>
    </row>
    <row r="305" spans="2:7" ht="14.25" customHeight="1" x14ac:dyDescent="0.3">
      <c r="B305" s="32"/>
      <c r="C305" s="35"/>
      <c r="D305" s="35"/>
      <c r="E305" s="35"/>
      <c r="F305" s="35"/>
      <c r="G305" s="36"/>
    </row>
    <row r="306" spans="2:7" ht="14.25" customHeight="1" x14ac:dyDescent="0.3">
      <c r="B306" s="49"/>
      <c r="C306" s="3" t="s">
        <v>100</v>
      </c>
      <c r="D306" s="92" t="s">
        <v>101</v>
      </c>
      <c r="E306" s="92"/>
      <c r="F306" s="45">
        <v>13361.4</v>
      </c>
      <c r="G306" s="38" t="e">
        <f>F306*(100-$G$303)/100</f>
        <v>#REF!</v>
      </c>
    </row>
    <row r="307" spans="2:7" ht="14.25" customHeight="1" x14ac:dyDescent="0.3">
      <c r="B307" s="23"/>
      <c r="C307" s="3" t="s">
        <v>102</v>
      </c>
      <c r="D307" s="92" t="s">
        <v>103</v>
      </c>
      <c r="E307" s="92"/>
      <c r="F307" s="45">
        <v>13952.5</v>
      </c>
      <c r="G307" s="38" t="e">
        <f>F307*(100-$G$303)/100</f>
        <v>#REF!</v>
      </c>
    </row>
    <row r="308" spans="2:7" ht="14.25" customHeight="1" x14ac:dyDescent="0.3">
      <c r="B308" s="23"/>
      <c r="C308" s="3" t="s">
        <v>104</v>
      </c>
      <c r="D308" s="92" t="s">
        <v>105</v>
      </c>
      <c r="E308" s="92"/>
      <c r="F308" s="51">
        <v>15811.9</v>
      </c>
      <c r="G308" s="38" t="e">
        <f>F308*(100-$G$303)/100</f>
        <v>#REF!</v>
      </c>
    </row>
    <row r="309" spans="2:7" ht="14.25" customHeight="1" x14ac:dyDescent="0.3">
      <c r="B309" s="23"/>
      <c r="C309" s="3" t="s">
        <v>106</v>
      </c>
      <c r="D309" s="92" t="s">
        <v>107</v>
      </c>
      <c r="E309" s="92"/>
      <c r="F309" s="45">
        <v>16693.7</v>
      </c>
      <c r="G309" s="38" t="e">
        <f>F309*(100-$G$303)/100</f>
        <v>#REF!</v>
      </c>
    </row>
    <row r="310" spans="2:7" ht="14.25" customHeight="1" x14ac:dyDescent="0.3">
      <c r="B310" s="23"/>
      <c r="C310" s="2"/>
      <c r="D310" s="1"/>
      <c r="E310" s="1"/>
      <c r="F310" s="52"/>
      <c r="G310" s="53"/>
    </row>
    <row r="311" spans="2:7" ht="14.25" customHeight="1" thickBot="1" x14ac:dyDescent="0.35">
      <c r="B311" s="25"/>
      <c r="C311" s="39"/>
      <c r="D311" s="39"/>
      <c r="E311" s="39"/>
      <c r="F311" s="39"/>
      <c r="G311" s="40"/>
    </row>
    <row r="312" spans="2:7" ht="9.9" customHeight="1" thickBot="1" x14ac:dyDescent="0.35">
      <c r="B312" s="43"/>
      <c r="C312" s="34"/>
      <c r="D312" s="34"/>
      <c r="E312" s="34"/>
      <c r="F312" s="34"/>
      <c r="G312" s="34"/>
    </row>
    <row r="313" spans="2:7" ht="14.25" customHeight="1" x14ac:dyDescent="0.3">
      <c r="B313" s="32"/>
      <c r="C313" s="35"/>
      <c r="D313" s="35"/>
      <c r="E313" s="35"/>
      <c r="F313" s="35"/>
      <c r="G313" s="36"/>
    </row>
    <row r="314" spans="2:7" ht="14.25" customHeight="1" x14ac:dyDescent="0.3">
      <c r="B314" s="49"/>
      <c r="C314" s="27"/>
      <c r="D314" s="27"/>
      <c r="E314" s="27"/>
      <c r="F314" s="27"/>
      <c r="G314" s="37"/>
    </row>
    <row r="315" spans="2:7" ht="14.25" customHeight="1" x14ac:dyDescent="0.3">
      <c r="B315" s="23"/>
      <c r="C315" s="3" t="s">
        <v>108</v>
      </c>
      <c r="D315" s="92" t="s">
        <v>109</v>
      </c>
      <c r="E315" s="92"/>
      <c r="F315" s="45">
        <v>18348.5</v>
      </c>
      <c r="G315" s="38" t="e">
        <f>F315*(100-$G$303)/100</f>
        <v>#REF!</v>
      </c>
    </row>
    <row r="316" spans="2:7" ht="14.25" customHeight="1" x14ac:dyDescent="0.3">
      <c r="B316" s="23"/>
      <c r="C316" s="3" t="s">
        <v>110</v>
      </c>
      <c r="D316" s="92" t="s">
        <v>111</v>
      </c>
      <c r="E316" s="92"/>
      <c r="F316" s="51">
        <v>19207.599999999999</v>
      </c>
      <c r="G316" s="38" t="e">
        <f>F316*(100-$G$303)/100</f>
        <v>#REF!</v>
      </c>
    </row>
    <row r="317" spans="2:7" ht="14.25" customHeight="1" x14ac:dyDescent="0.3">
      <c r="B317" s="23"/>
      <c r="C317" s="3" t="s">
        <v>112</v>
      </c>
      <c r="D317" s="92" t="s">
        <v>113</v>
      </c>
      <c r="E317" s="92"/>
      <c r="F317" s="45">
        <v>22644</v>
      </c>
      <c r="G317" s="38" t="e">
        <f>F317*(100-$G$303)/100</f>
        <v>#REF!</v>
      </c>
    </row>
    <row r="318" spans="2:7" ht="14.25" customHeight="1" x14ac:dyDescent="0.3">
      <c r="B318" s="23"/>
      <c r="C318" s="2"/>
      <c r="D318" s="1"/>
      <c r="E318" s="1"/>
      <c r="F318" s="52"/>
      <c r="G318" s="53"/>
    </row>
    <row r="319" spans="2:7" ht="14.25" customHeight="1" thickBot="1" x14ac:dyDescent="0.35">
      <c r="B319" s="25"/>
      <c r="C319" s="39"/>
      <c r="D319" s="39"/>
      <c r="E319" s="39"/>
      <c r="F319" s="39"/>
      <c r="G319" s="40"/>
    </row>
    <row r="320" spans="2:7" ht="14.25" customHeight="1" x14ac:dyDescent="0.3">
      <c r="B320" s="43"/>
      <c r="C320" s="34"/>
      <c r="D320" s="34"/>
      <c r="E320" s="34"/>
      <c r="F320" s="34"/>
      <c r="G320" s="34"/>
    </row>
    <row r="321" spans="2:7" ht="14.25" customHeight="1" x14ac:dyDescent="0.2">
      <c r="B321" s="82" t="s">
        <v>114</v>
      </c>
      <c r="C321" s="83"/>
      <c r="D321" s="83"/>
      <c r="E321" s="83"/>
      <c r="F321" s="83"/>
      <c r="G321" s="44" t="e">
        <f>MID(#REF!,7,2)</f>
        <v>#REF!</v>
      </c>
    </row>
    <row r="322" spans="2:7" ht="9.9" customHeight="1" thickBot="1" x14ac:dyDescent="0.35">
      <c r="B322" s="43"/>
      <c r="C322" s="34"/>
      <c r="D322" s="34"/>
      <c r="E322" s="34"/>
      <c r="F322" s="34"/>
      <c r="G322" s="34"/>
    </row>
    <row r="323" spans="2:7" ht="14.25" customHeight="1" x14ac:dyDescent="0.3">
      <c r="B323" s="32"/>
      <c r="C323" s="35"/>
      <c r="D323" s="35"/>
      <c r="E323" s="35"/>
      <c r="F323" s="35"/>
      <c r="G323" s="36"/>
    </row>
    <row r="324" spans="2:7" ht="14.25" customHeight="1" x14ac:dyDescent="0.3">
      <c r="B324" s="49"/>
      <c r="C324" s="3" t="s">
        <v>115</v>
      </c>
      <c r="D324" s="92" t="s">
        <v>116</v>
      </c>
      <c r="E324" s="92"/>
      <c r="F324" s="45">
        <v>6410.6</v>
      </c>
      <c r="G324" s="38" t="e">
        <f>F324*(100-$G$321)/100</f>
        <v>#REF!</v>
      </c>
    </row>
    <row r="325" spans="2:7" ht="14.25" customHeight="1" x14ac:dyDescent="0.3">
      <c r="B325" s="23"/>
      <c r="C325" s="3" t="s">
        <v>117</v>
      </c>
      <c r="D325" s="92" t="s">
        <v>118</v>
      </c>
      <c r="E325" s="92"/>
      <c r="F325" s="45">
        <v>7244.2</v>
      </c>
      <c r="G325" s="38" t="e">
        <f>F325*(100-$G$321)/100</f>
        <v>#REF!</v>
      </c>
    </row>
    <row r="326" spans="2:7" ht="14.25" customHeight="1" x14ac:dyDescent="0.3">
      <c r="B326" s="23"/>
      <c r="C326" s="3" t="s">
        <v>119</v>
      </c>
      <c r="D326" s="92" t="s">
        <v>120</v>
      </c>
      <c r="E326" s="92"/>
      <c r="F326" s="51">
        <v>8217.7000000000007</v>
      </c>
      <c r="G326" s="38" t="e">
        <f>F326*(100-$G$321)/100</f>
        <v>#REF!</v>
      </c>
    </row>
    <row r="327" spans="2:7" ht="14.25" customHeight="1" x14ac:dyDescent="0.3">
      <c r="B327" s="23"/>
      <c r="C327" s="3" t="s">
        <v>121</v>
      </c>
      <c r="D327" s="92" t="s">
        <v>122</v>
      </c>
      <c r="E327" s="92"/>
      <c r="F327" s="45">
        <v>9181.4</v>
      </c>
      <c r="G327" s="38" t="e">
        <f>F327*(100-$G$321)/100</f>
        <v>#REF!</v>
      </c>
    </row>
    <row r="328" spans="2:7" ht="14.25" customHeight="1" x14ac:dyDescent="0.3">
      <c r="B328" s="23"/>
      <c r="C328" s="2"/>
      <c r="D328" s="1"/>
      <c r="E328" s="1"/>
      <c r="F328" s="52"/>
      <c r="G328" s="53"/>
    </row>
    <row r="329" spans="2:7" ht="14.25" customHeight="1" thickBot="1" x14ac:dyDescent="0.35">
      <c r="B329" s="25"/>
      <c r="C329" s="39"/>
      <c r="D329" s="39"/>
      <c r="E329" s="39"/>
      <c r="F329" s="39"/>
      <c r="G329" s="40"/>
    </row>
    <row r="330" spans="2:7" ht="9.9" customHeight="1" thickBot="1" x14ac:dyDescent="0.35">
      <c r="B330" s="43"/>
      <c r="C330" s="34"/>
      <c r="D330" s="34"/>
      <c r="E330" s="34"/>
      <c r="F330" s="34"/>
      <c r="G330" s="34"/>
    </row>
    <row r="331" spans="2:7" ht="14.25" customHeight="1" x14ac:dyDescent="0.3">
      <c r="B331" s="32"/>
      <c r="C331" s="35"/>
      <c r="D331" s="35"/>
      <c r="E331" s="35"/>
      <c r="F331" s="35"/>
      <c r="G331" s="36"/>
    </row>
    <row r="332" spans="2:7" ht="14.25" customHeight="1" x14ac:dyDescent="0.3">
      <c r="B332" s="49"/>
      <c r="C332" s="27"/>
      <c r="D332" s="27"/>
      <c r="E332" s="27"/>
      <c r="F332" s="27"/>
      <c r="G332" s="37"/>
    </row>
    <row r="333" spans="2:7" ht="14.25" customHeight="1" x14ac:dyDescent="0.3">
      <c r="B333" s="23"/>
      <c r="C333" s="3" t="s">
        <v>123</v>
      </c>
      <c r="D333" s="92" t="s">
        <v>124</v>
      </c>
      <c r="E333" s="92"/>
      <c r="F333" s="45">
        <v>6404.5</v>
      </c>
      <c r="G333" s="38" t="e">
        <f>F333*(100-$G$321)/100</f>
        <v>#REF!</v>
      </c>
    </row>
    <row r="334" spans="2:7" ht="14.25" customHeight="1" x14ac:dyDescent="0.3">
      <c r="B334" s="23"/>
      <c r="C334" s="3" t="s">
        <v>125</v>
      </c>
      <c r="D334" s="92" t="s">
        <v>126</v>
      </c>
      <c r="E334" s="92"/>
      <c r="F334" s="51">
        <v>7223.3</v>
      </c>
      <c r="G334" s="38" t="e">
        <f>F334*(100-$G$321)/100</f>
        <v>#REF!</v>
      </c>
    </row>
    <row r="335" spans="2:7" ht="14.25" customHeight="1" x14ac:dyDescent="0.3">
      <c r="B335" s="23"/>
      <c r="C335" s="3" t="s">
        <v>127</v>
      </c>
      <c r="D335" s="92" t="s">
        <v>128</v>
      </c>
      <c r="E335" s="92"/>
      <c r="F335" s="45">
        <v>8217.7000000000007</v>
      </c>
      <c r="G335" s="38" t="e">
        <f>F335*(100-$G$321)/100</f>
        <v>#REF!</v>
      </c>
    </row>
    <row r="336" spans="2:7" ht="14.25" customHeight="1" x14ac:dyDescent="0.3">
      <c r="B336" s="23"/>
      <c r="C336" s="2"/>
      <c r="D336" s="1"/>
      <c r="E336" s="1"/>
      <c r="F336" s="52"/>
      <c r="G336" s="53"/>
    </row>
    <row r="337" spans="2:7" ht="14.25" customHeight="1" thickBot="1" x14ac:dyDescent="0.35">
      <c r="B337" s="25"/>
      <c r="C337" s="39"/>
      <c r="D337" s="39"/>
      <c r="E337" s="39"/>
      <c r="F337" s="39"/>
      <c r="G337" s="40"/>
    </row>
    <row r="338" spans="2:7" ht="9.9" customHeight="1" x14ac:dyDescent="0.3">
      <c r="B338" s="43"/>
      <c r="C338" s="34"/>
      <c r="D338" s="34"/>
      <c r="E338" s="34"/>
      <c r="F338" s="34"/>
      <c r="G338" s="34"/>
    </row>
    <row r="339" spans="2:7" ht="14.25" customHeight="1" x14ac:dyDescent="0.2">
      <c r="B339" s="82" t="s">
        <v>129</v>
      </c>
      <c r="C339" s="83"/>
      <c r="D339" s="83"/>
      <c r="E339" s="83"/>
      <c r="F339" s="83"/>
      <c r="G339" s="44" t="e">
        <f>MID(#REF!,7,2)</f>
        <v>#REF!</v>
      </c>
    </row>
    <row r="340" spans="2:7" ht="9.9" customHeight="1" thickBot="1" x14ac:dyDescent="0.35">
      <c r="B340" s="43"/>
      <c r="C340" s="34"/>
      <c r="D340" s="34"/>
      <c r="E340" s="34"/>
      <c r="F340" s="34"/>
      <c r="G340" s="34"/>
    </row>
    <row r="341" spans="2:7" ht="14.25" customHeight="1" x14ac:dyDescent="0.3">
      <c r="B341" s="32"/>
      <c r="C341" s="35"/>
      <c r="D341" s="35"/>
      <c r="E341" s="35"/>
      <c r="F341" s="35"/>
      <c r="G341" s="36"/>
    </row>
    <row r="342" spans="2:7" ht="14.25" customHeight="1" x14ac:dyDescent="0.3">
      <c r="B342" s="49"/>
      <c r="C342" s="3" t="s">
        <v>130</v>
      </c>
      <c r="D342" s="92" t="s">
        <v>116</v>
      </c>
      <c r="E342" s="92"/>
      <c r="F342" s="45">
        <v>7321.5</v>
      </c>
      <c r="G342" s="38" t="e">
        <f>F342*(100-$G$339)/100</f>
        <v>#REF!</v>
      </c>
    </row>
    <row r="343" spans="2:7" ht="14.25" customHeight="1" x14ac:dyDescent="0.3">
      <c r="B343" s="23"/>
      <c r="C343" s="3" t="s">
        <v>131</v>
      </c>
      <c r="D343" s="92" t="s">
        <v>118</v>
      </c>
      <c r="E343" s="92"/>
      <c r="F343" s="45">
        <v>9682.2000000000007</v>
      </c>
      <c r="G343" s="38" t="e">
        <f>F343*(100-$G$339)/100</f>
        <v>#REF!</v>
      </c>
    </row>
    <row r="344" spans="2:7" ht="14.25" customHeight="1" x14ac:dyDescent="0.3">
      <c r="B344" s="23"/>
      <c r="C344" s="3" t="s">
        <v>132</v>
      </c>
      <c r="D344" s="92" t="s">
        <v>120</v>
      </c>
      <c r="E344" s="92"/>
      <c r="F344" s="51">
        <v>10200.299999999999</v>
      </c>
      <c r="G344" s="38" t="e">
        <f>F344*(100-$G$339)/100</f>
        <v>#REF!</v>
      </c>
    </row>
    <row r="345" spans="2:7" ht="14.25" customHeight="1" x14ac:dyDescent="0.3">
      <c r="B345" s="23"/>
      <c r="C345" s="3" t="s">
        <v>133</v>
      </c>
      <c r="D345" s="92" t="s">
        <v>122</v>
      </c>
      <c r="E345" s="92"/>
      <c r="F345" s="45">
        <v>11473.4</v>
      </c>
      <c r="G345" s="38" t="e">
        <f>F345*(100-$G$339)/100</f>
        <v>#REF!</v>
      </c>
    </row>
    <row r="346" spans="2:7" ht="14.25" customHeight="1" x14ac:dyDescent="0.3">
      <c r="B346" s="23"/>
      <c r="C346" s="2"/>
      <c r="D346" s="1"/>
      <c r="E346" s="1"/>
      <c r="F346" s="52"/>
      <c r="G346" s="53"/>
    </row>
    <row r="347" spans="2:7" ht="14.25" customHeight="1" thickBot="1" x14ac:dyDescent="0.35">
      <c r="B347" s="25"/>
      <c r="C347" s="39"/>
      <c r="D347" s="39"/>
      <c r="E347" s="39"/>
      <c r="F347" s="39"/>
      <c r="G347" s="40"/>
    </row>
    <row r="348" spans="2:7" ht="9.9" customHeight="1" thickBot="1" x14ac:dyDescent="0.35">
      <c r="B348" s="43"/>
      <c r="C348" s="34"/>
      <c r="D348" s="34"/>
      <c r="E348" s="34"/>
      <c r="F348" s="34"/>
      <c r="G348" s="34"/>
    </row>
    <row r="349" spans="2:7" ht="14.25" customHeight="1" x14ac:dyDescent="0.3">
      <c r="B349" s="32"/>
      <c r="C349" s="35"/>
      <c r="D349" s="35"/>
      <c r="E349" s="35"/>
      <c r="F349" s="35"/>
      <c r="G349" s="36"/>
    </row>
    <row r="350" spans="2:7" ht="14.25" customHeight="1" x14ac:dyDescent="0.3">
      <c r="B350" s="49"/>
      <c r="C350" s="27"/>
      <c r="D350" s="27"/>
      <c r="E350" s="27"/>
      <c r="F350" s="27"/>
      <c r="G350" s="37"/>
    </row>
    <row r="351" spans="2:7" ht="14.25" customHeight="1" x14ac:dyDescent="0.3">
      <c r="B351" s="23"/>
      <c r="C351" s="3" t="s">
        <v>134</v>
      </c>
      <c r="D351" s="92" t="s">
        <v>124</v>
      </c>
      <c r="E351" s="92"/>
      <c r="F351" s="45">
        <v>8074.1</v>
      </c>
      <c r="G351" s="38" t="e">
        <f>F351*(100-$G$339)/100</f>
        <v>#REF!</v>
      </c>
    </row>
    <row r="352" spans="2:7" ht="14.25" customHeight="1" x14ac:dyDescent="0.3">
      <c r="B352" s="23"/>
      <c r="C352" s="3" t="s">
        <v>135</v>
      </c>
      <c r="D352" s="92" t="s">
        <v>126</v>
      </c>
      <c r="E352" s="92"/>
      <c r="F352" s="51">
        <v>8908.7999999999993</v>
      </c>
      <c r="G352" s="38" t="e">
        <f>F352*(100-$G$339)/100</f>
        <v>#REF!</v>
      </c>
    </row>
    <row r="353" spans="2:7" ht="14.25" customHeight="1" x14ac:dyDescent="0.3">
      <c r="B353" s="23"/>
      <c r="C353" s="3" t="s">
        <v>136</v>
      </c>
      <c r="D353" s="92" t="s">
        <v>128</v>
      </c>
      <c r="E353" s="92"/>
      <c r="F353" s="45">
        <v>10057.9</v>
      </c>
      <c r="G353" s="38" t="e">
        <f>F353*(100-$G$339)/100</f>
        <v>#REF!</v>
      </c>
    </row>
    <row r="354" spans="2:7" ht="14.25" customHeight="1" x14ac:dyDescent="0.3">
      <c r="B354" s="23"/>
      <c r="C354" s="2"/>
      <c r="D354" s="1"/>
      <c r="E354" s="1"/>
      <c r="F354" s="52"/>
      <c r="G354" s="53"/>
    </row>
    <row r="355" spans="2:7" ht="14.25" customHeight="1" thickBot="1" x14ac:dyDescent="0.35">
      <c r="B355" s="25"/>
      <c r="C355" s="39"/>
      <c r="D355" s="39"/>
      <c r="E355" s="39"/>
      <c r="F355" s="39"/>
      <c r="G355" s="40"/>
    </row>
  </sheetData>
  <mergeCells count="190">
    <mergeCell ref="D353:E353"/>
    <mergeCell ref="D342:E342"/>
    <mergeCell ref="D343:E343"/>
    <mergeCell ref="D344:E344"/>
    <mergeCell ref="D345:E345"/>
    <mergeCell ref="D351:E351"/>
    <mergeCell ref="D352:E352"/>
    <mergeCell ref="D326:E326"/>
    <mergeCell ref="D327:E327"/>
    <mergeCell ref="D333:E333"/>
    <mergeCell ref="D334:E334"/>
    <mergeCell ref="D335:E335"/>
    <mergeCell ref="B339:F339"/>
    <mergeCell ref="D315:E315"/>
    <mergeCell ref="D316:E316"/>
    <mergeCell ref="D317:E317"/>
    <mergeCell ref="B321:F321"/>
    <mergeCell ref="D324:E324"/>
    <mergeCell ref="D325:E325"/>
    <mergeCell ref="D300:E300"/>
    <mergeCell ref="B303:F303"/>
    <mergeCell ref="D306:E306"/>
    <mergeCell ref="D307:E307"/>
    <mergeCell ref="D308:E308"/>
    <mergeCell ref="D309:E309"/>
    <mergeCell ref="D290:E290"/>
    <mergeCell ref="D291:E291"/>
    <mergeCell ref="D296:E296"/>
    <mergeCell ref="D297:E297"/>
    <mergeCell ref="D298:E298"/>
    <mergeCell ref="D299:E299"/>
    <mergeCell ref="C279:C282"/>
    <mergeCell ref="D279:E282"/>
    <mergeCell ref="F279:F282"/>
    <mergeCell ref="G279:G282"/>
    <mergeCell ref="B285:F285"/>
    <mergeCell ref="D289:E289"/>
    <mergeCell ref="C265:C268"/>
    <mergeCell ref="D265:E268"/>
    <mergeCell ref="F265:F268"/>
    <mergeCell ref="G265:G268"/>
    <mergeCell ref="C272:C275"/>
    <mergeCell ref="D272:E275"/>
    <mergeCell ref="F272:F275"/>
    <mergeCell ref="G272:G275"/>
    <mergeCell ref="C247:C250"/>
    <mergeCell ref="D247:E250"/>
    <mergeCell ref="F247:F250"/>
    <mergeCell ref="G247:G250"/>
    <mergeCell ref="C258:C261"/>
    <mergeCell ref="D258:E261"/>
    <mergeCell ref="F258:F261"/>
    <mergeCell ref="G258:G261"/>
    <mergeCell ref="B230:F230"/>
    <mergeCell ref="C233:C236"/>
    <mergeCell ref="D233:E236"/>
    <mergeCell ref="F233:F236"/>
    <mergeCell ref="G233:G236"/>
    <mergeCell ref="C240:C243"/>
    <mergeCell ref="D240:E243"/>
    <mergeCell ref="F240:F243"/>
    <mergeCell ref="G240:G243"/>
    <mergeCell ref="B214:F214"/>
    <mergeCell ref="C217:C220"/>
    <mergeCell ref="D217:E220"/>
    <mergeCell ref="F217:F220"/>
    <mergeCell ref="G217:G220"/>
    <mergeCell ref="C224:C227"/>
    <mergeCell ref="D224:E227"/>
    <mergeCell ref="F224:F227"/>
    <mergeCell ref="G224:G227"/>
    <mergeCell ref="C201:C204"/>
    <mergeCell ref="D201:E204"/>
    <mergeCell ref="F201:F204"/>
    <mergeCell ref="G201:G204"/>
    <mergeCell ref="C208:C211"/>
    <mergeCell ref="D208:E211"/>
    <mergeCell ref="F208:F211"/>
    <mergeCell ref="G208:G211"/>
    <mergeCell ref="C182:C185"/>
    <mergeCell ref="D182:E185"/>
    <mergeCell ref="F182:F185"/>
    <mergeCell ref="G182:G185"/>
    <mergeCell ref="C194:C197"/>
    <mergeCell ref="D194:E197"/>
    <mergeCell ref="F194:F197"/>
    <mergeCell ref="G194:G197"/>
    <mergeCell ref="C168:C171"/>
    <mergeCell ref="D168:E171"/>
    <mergeCell ref="F168:F171"/>
    <mergeCell ref="G168:G171"/>
    <mergeCell ref="C175:C178"/>
    <mergeCell ref="D175:E178"/>
    <mergeCell ref="F175:F178"/>
    <mergeCell ref="G175:G178"/>
    <mergeCell ref="C154:C157"/>
    <mergeCell ref="D154:E157"/>
    <mergeCell ref="F154:F157"/>
    <mergeCell ref="G154:G157"/>
    <mergeCell ref="C161:C164"/>
    <mergeCell ref="D161:E164"/>
    <mergeCell ref="F161:F164"/>
    <mergeCell ref="G161:G164"/>
    <mergeCell ref="C140:C143"/>
    <mergeCell ref="D140:E143"/>
    <mergeCell ref="F140:F143"/>
    <mergeCell ref="G140:G143"/>
    <mergeCell ref="C147:C150"/>
    <mergeCell ref="D147:E150"/>
    <mergeCell ref="F147:F150"/>
    <mergeCell ref="G147:G150"/>
    <mergeCell ref="C121:C124"/>
    <mergeCell ref="D121:E124"/>
    <mergeCell ref="F121:F124"/>
    <mergeCell ref="G121:G124"/>
    <mergeCell ref="B130:F130"/>
    <mergeCell ref="C133:C136"/>
    <mergeCell ref="D133:E136"/>
    <mergeCell ref="F133:F136"/>
    <mergeCell ref="G133:G136"/>
    <mergeCell ref="C105:C108"/>
    <mergeCell ref="D105:E108"/>
    <mergeCell ref="F105:F108"/>
    <mergeCell ref="G105:G108"/>
    <mergeCell ref="B111:F111"/>
    <mergeCell ref="C114:C117"/>
    <mergeCell ref="D114:E117"/>
    <mergeCell ref="F114:F117"/>
    <mergeCell ref="G114:G117"/>
    <mergeCell ref="C91:C94"/>
    <mergeCell ref="D91:E94"/>
    <mergeCell ref="F91:F94"/>
    <mergeCell ref="G91:G94"/>
    <mergeCell ref="C98:C101"/>
    <mergeCell ref="D98:E101"/>
    <mergeCell ref="F98:F101"/>
    <mergeCell ref="G98:G101"/>
    <mergeCell ref="C75:C78"/>
    <mergeCell ref="D75:E78"/>
    <mergeCell ref="F75:F78"/>
    <mergeCell ref="G75:G78"/>
    <mergeCell ref="B81:F81"/>
    <mergeCell ref="C84:C87"/>
    <mergeCell ref="D84:E87"/>
    <mergeCell ref="F84:F87"/>
    <mergeCell ref="G84:G87"/>
    <mergeCell ref="C54:C57"/>
    <mergeCell ref="D54:E57"/>
    <mergeCell ref="F54:F57"/>
    <mergeCell ref="G54:G57"/>
    <mergeCell ref="B65:F65"/>
    <mergeCell ref="C68:C71"/>
    <mergeCell ref="D68:E71"/>
    <mergeCell ref="F68:F71"/>
    <mergeCell ref="G68:G71"/>
    <mergeCell ref="C40:C43"/>
    <mergeCell ref="D40:E43"/>
    <mergeCell ref="F40:F43"/>
    <mergeCell ref="G40:G43"/>
    <mergeCell ref="C47:C50"/>
    <mergeCell ref="D47:E50"/>
    <mergeCell ref="F47:F50"/>
    <mergeCell ref="G47:G50"/>
    <mergeCell ref="B30:F30"/>
    <mergeCell ref="C33:C36"/>
    <mergeCell ref="D33:E36"/>
    <mergeCell ref="F33:F36"/>
    <mergeCell ref="G33:G36"/>
    <mergeCell ref="C37:G37"/>
    <mergeCell ref="C28:G28"/>
    <mergeCell ref="B7:F7"/>
    <mergeCell ref="C10:C13"/>
    <mergeCell ref="D10:E13"/>
    <mergeCell ref="F10:F13"/>
    <mergeCell ref="G10:G13"/>
    <mergeCell ref="C17:C20"/>
    <mergeCell ref="D17:E20"/>
    <mergeCell ref="F17:F20"/>
    <mergeCell ref="G17:G20"/>
    <mergeCell ref="B2:G2"/>
    <mergeCell ref="B3:B5"/>
    <mergeCell ref="C3:C5"/>
    <mergeCell ref="D3:E5"/>
    <mergeCell ref="F3:F5"/>
    <mergeCell ref="G3:G5"/>
    <mergeCell ref="C21:G21"/>
    <mergeCell ref="C24:C27"/>
    <mergeCell ref="D24:E27"/>
    <mergeCell ref="F24:F27"/>
    <mergeCell ref="G24:G27"/>
  </mergeCells>
  <printOptions horizontalCentered="1"/>
  <pageMargins left="0.39370078740157483" right="0.39370078740157483" top="0" bottom="0.7874015748031496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17. BAZÉNOVÉ PŘÍSLUŠENSTVÍ</vt:lpstr>
    </vt:vector>
  </TitlesOfParts>
  <Company>CLEVELINGS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CLEVELINGS CZ CENÍK CZK</dc:title>
  <dc:creator>Jiří Gredner</dc:creator>
  <cp:lastModifiedBy>Tomáš Randis</cp:lastModifiedBy>
  <cp:lastPrinted>2023-07-07T14:07:45Z</cp:lastPrinted>
  <dcterms:created xsi:type="dcterms:W3CDTF">2007-02-01T08:33:53Z</dcterms:created>
  <dcterms:modified xsi:type="dcterms:W3CDTF">2023-10-06T09:27:55Z</dcterms:modified>
</cp:coreProperties>
</file>