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fileSharing readOnlyRecommended="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omas\Downloads\"/>
    </mc:Choice>
  </mc:AlternateContent>
  <xr:revisionPtr revIDLastSave="0" documentId="13_ncr:1_{3DDFE20E-DB20-4BA3-B7C9-830C5FF2D7D3}" xr6:coauthVersionLast="47" xr6:coauthVersionMax="47" xr10:uidLastSave="{00000000-0000-0000-0000-000000000000}"/>
  <bookViews>
    <workbookView xWindow="-108" yWindow="-108" windowWidth="23256" windowHeight="12456" tabRatio="811" xr2:uid="{00000000-000D-0000-FFFF-FFFF00000000}"/>
  </bookViews>
  <sheets>
    <sheet name="17. SWIMMING POOL EQUIPMENT" sheetId="54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a">#REF!</definedName>
    <definedName name="elektrorvarovky" localSheetId="0">#REF!</definedName>
    <definedName name="elektrorvarovky">#REF!</definedName>
    <definedName name="ES">#REF!</definedName>
    <definedName name="euro" localSheetId="0">#REF!</definedName>
    <definedName name="euro">#REF!</definedName>
    <definedName name="eurostandart" localSheetId="0">#REF!</definedName>
    <definedName name="eurostandart">#REF!</definedName>
    <definedName name="HIDROTUBO___PVC_flexible_hose" localSheetId="0">'[1]14. FLEXIBILNÍ HADICE'!#REF!</definedName>
    <definedName name="HIDROTUBO___PVC_flexible_hose">#REF!</definedName>
    <definedName name="Check_valve___Solvent_cement">[2]List5!$B$4</definedName>
    <definedName name="Inlets" localSheetId="0">#REF!</definedName>
    <definedName name="Inlets">#REF!</definedName>
    <definedName name="pomoc" localSheetId="0">#REF!</definedName>
    <definedName name="pomoc">#REF!</definedName>
    <definedName name="PP_Navrtávací_pasy" localSheetId="0">'[3]PP Navrtávací pasy (str.91-92)'!#REF!</definedName>
    <definedName name="PP_Navrtávací_pasy">'[3]PP Navrtávací pasy (str.91-92)'!#REF!</definedName>
    <definedName name="PP_šroubení_a_montážní_klíče">[2]List8!$A$1</definedName>
    <definedName name="ppp">'[3]PP Navrtávací pasy (str.91-92)'!#REF!</definedName>
    <definedName name="přiruby_ocel">#REF!</definedName>
    <definedName name="PVC" localSheetId="0">'[4]14. FLEXIBILNÍ HADICE'!#REF!</definedName>
    <definedName name="PVC">'[5]14. FLEXIBILNÍ HADICE'!#REF!</definedName>
    <definedName name="stroje_taveni" localSheetId="0">#REF!</definedName>
    <definedName name="stroje_taveni">#REF!</definedName>
    <definedName name="tlak_ventily">#REF!</definedName>
    <definedName name="tupo" localSheetId="0">#REF!</definedName>
    <definedName name="tupo">#REF!</definedName>
    <definedName name="tvarovky_na_tupo">#REF!</definedName>
    <definedName name="tvarovky_tlak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24" i="54" l="1"/>
  <c r="G291" i="54"/>
  <c r="G306" i="54"/>
  <c r="G273" i="54"/>
  <c r="G221" i="54"/>
  <c r="G205" i="54"/>
  <c r="G123" i="54"/>
  <c r="G108" i="54"/>
  <c r="G78" i="54"/>
  <c r="G62" i="54"/>
  <c r="G30" i="54"/>
  <c r="G7" i="54"/>
  <c r="G338" i="54" l="1"/>
  <c r="G310" i="54"/>
  <c r="G297" i="54"/>
  <c r="G277" i="54"/>
  <c r="G246" i="54"/>
  <c r="G215" i="54"/>
  <c r="G199" i="54"/>
  <c r="G118" i="54"/>
  <c r="G81" i="54"/>
  <c r="G72" i="54"/>
  <c r="G54" i="54"/>
  <c r="G17" i="54"/>
  <c r="G208" i="54" l="1"/>
  <c r="G301" i="54"/>
  <c r="G302" i="54"/>
  <c r="G278" i="54"/>
  <c r="G327" i="54"/>
  <c r="G279" i="54"/>
  <c r="G328" i="54"/>
  <c r="G284" i="54"/>
  <c r="G329" i="54"/>
  <c r="G285" i="54"/>
  <c r="G330" i="54"/>
  <c r="G286" i="54"/>
  <c r="G336" i="54"/>
  <c r="G154" i="54"/>
  <c r="G287" i="54"/>
  <c r="G337" i="54"/>
  <c r="G161" i="54"/>
  <c r="G288" i="54"/>
  <c r="G126" i="54"/>
  <c r="G133" i="54"/>
  <c r="G303" i="54"/>
  <c r="G140" i="54"/>
  <c r="G147" i="54"/>
  <c r="G168" i="54"/>
  <c r="G175" i="54"/>
  <c r="G185" i="54"/>
  <c r="G192" i="54"/>
  <c r="G88" i="54"/>
  <c r="G238" i="54"/>
  <c r="G24" i="54"/>
  <c r="G95" i="54"/>
  <c r="G311" i="54"/>
  <c r="G102" i="54"/>
  <c r="G253" i="54"/>
  <c r="G312" i="54"/>
  <c r="G260" i="54"/>
  <c r="G294" i="54"/>
  <c r="G318" i="54"/>
  <c r="G40" i="54"/>
  <c r="G111" i="54"/>
  <c r="G267" i="54"/>
  <c r="G319" i="54"/>
  <c r="G47" i="54"/>
  <c r="G296" i="54"/>
  <c r="G320" i="54"/>
  <c r="G65" i="54"/>
  <c r="G224" i="54"/>
  <c r="G10" i="54"/>
  <c r="G231" i="54"/>
  <c r="G309" i="54"/>
  <c r="G33" i="54"/>
  <c r="G295" i="54"/>
</calcChain>
</file>

<file path=xl/sharedStrings.xml><?xml version="1.0" encoding="utf-8"?>
<sst xmlns="http://schemas.openxmlformats.org/spreadsheetml/2006/main" count="146" uniqueCount="136">
  <si>
    <t xml:space="preserve">D E S C R I P T I O N </t>
  </si>
  <si>
    <t xml:space="preserve">C O D E </t>
  </si>
  <si>
    <t xml:space="preserve">     1 7  &gt;  S W I M M I N G   P O O L   E Q U I P M N E N T </t>
  </si>
  <si>
    <t xml:space="preserve">T Y P E  /  P R O D U C T </t>
  </si>
  <si>
    <t xml:space="preserve">P R I C E   (EUR) </t>
  </si>
  <si>
    <t>DISCOUNT  (%)</t>
  </si>
  <si>
    <t>INLETS - concrete (to glue)</t>
  </si>
  <si>
    <t>PA072002N</t>
  </si>
  <si>
    <r>
      <t>Return inlet with pre-marked holes on the ball giving diameters of 14 mm, 20 mm a 25 mm. Allows several flow rates depending on the installation: D14= 3 m</t>
    </r>
    <r>
      <rPr>
        <vertAlign val="superscript"/>
        <sz val="9"/>
        <rFont val="Calibri"/>
        <family val="2"/>
        <charset val="238"/>
        <scheme val="minor"/>
      </rPr>
      <t>3</t>
    </r>
    <r>
      <rPr>
        <sz val="9"/>
        <rFont val="Calibri"/>
        <family val="2"/>
        <charset val="238"/>
        <scheme val="minor"/>
      </rPr>
      <t>/h, D20 = 5 m</t>
    </r>
    <r>
      <rPr>
        <vertAlign val="superscript"/>
        <sz val="9"/>
        <rFont val="Calibri"/>
        <family val="2"/>
        <charset val="238"/>
        <scheme val="minor"/>
      </rPr>
      <t>3</t>
    </r>
    <r>
      <rPr>
        <sz val="9"/>
        <rFont val="Calibri"/>
        <family val="2"/>
        <charset val="238"/>
        <scheme val="minor"/>
      </rPr>
      <t>/h, D25 = 7 m</t>
    </r>
    <r>
      <rPr>
        <vertAlign val="superscript"/>
        <sz val="9"/>
        <rFont val="Calibri"/>
        <family val="2"/>
        <charset val="238"/>
        <scheme val="minor"/>
      </rPr>
      <t>3</t>
    </r>
    <r>
      <rPr>
        <sz val="9"/>
        <rFont val="Calibri"/>
        <family val="2"/>
        <charset val="238"/>
        <scheme val="minor"/>
      </rPr>
      <t>/h.</t>
    </r>
  </si>
  <si>
    <t>PA072008N</t>
  </si>
  <si>
    <t xml:space="preserve">Wall conduit, 240 mm in lenght, internal connections of 2" and 50 mm. Outside diam. 63 mm. For inlets. </t>
  </si>
  <si>
    <t>PA072039N</t>
  </si>
  <si>
    <t xml:space="preserve">INLETS - standard liner </t>
  </si>
  <si>
    <t>PA072019BN</t>
  </si>
  <si>
    <r>
      <t>Return inlet with pre-marked holes on the ball giving diameters of 14 mm, 20 mm a 25 mm. Allows several flow rates depending on the installation: D14 = 3 m</t>
    </r>
    <r>
      <rPr>
        <vertAlign val="superscript"/>
        <sz val="8.5"/>
        <rFont val="Calibri"/>
        <family val="2"/>
        <charset val="238"/>
        <scheme val="minor"/>
      </rPr>
      <t>3</t>
    </r>
    <r>
      <rPr>
        <sz val="8.5"/>
        <rFont val="Calibri"/>
        <family val="2"/>
        <charset val="238"/>
        <scheme val="minor"/>
      </rPr>
      <t>/h, D20 = 5m</t>
    </r>
    <r>
      <rPr>
        <vertAlign val="superscript"/>
        <sz val="8.5"/>
        <rFont val="Calibri"/>
        <family val="2"/>
        <charset val="238"/>
        <scheme val="minor"/>
      </rPr>
      <t>3</t>
    </r>
    <r>
      <rPr>
        <sz val="8.5"/>
        <rFont val="Calibri"/>
        <family val="2"/>
        <charset val="238"/>
        <scheme val="minor"/>
      </rPr>
      <t>/h, D25 = 7 m</t>
    </r>
    <r>
      <rPr>
        <vertAlign val="superscript"/>
        <sz val="8.5"/>
        <rFont val="Calibri"/>
        <family val="2"/>
        <charset val="238"/>
        <scheme val="minor"/>
      </rPr>
      <t>3</t>
    </r>
    <r>
      <rPr>
        <sz val="8.5"/>
        <rFont val="Calibri"/>
        <family val="2"/>
        <charset val="238"/>
        <scheme val="minor"/>
      </rPr>
      <t>/h. With brass cavity.</t>
    </r>
  </si>
  <si>
    <t>PA072022BN</t>
  </si>
  <si>
    <t>Suction inlet. Cap with 2" external thread and 50 mm internal diameter. With brass cavity.</t>
  </si>
  <si>
    <t>PA072019NXL</t>
  </si>
  <si>
    <t>PA072021NXL</t>
  </si>
  <si>
    <t>INLETS - for prefabricated pools</t>
  </si>
  <si>
    <t>PA072019NX</t>
  </si>
  <si>
    <t>Recirculation inlet for prefabricated pool. Return inlet  with ball diameters 14 mm, 20 mm and 25 mm. Allows several flow rates according to the installation. Brass cavity.</t>
  </si>
  <si>
    <t>PA072021NX</t>
  </si>
  <si>
    <t>Suction inlet. Cap with 2" external thread and 50 mm inside diameter. Brass cavity.</t>
  </si>
  <si>
    <t>MAIN DRAINS</t>
  </si>
  <si>
    <t>PA072009N</t>
  </si>
  <si>
    <t>D200 CONCRETE round main drain from ABS, UV resistant. Outlet 1 1/2".</t>
  </si>
  <si>
    <t>PA072010BN</t>
  </si>
  <si>
    <t xml:space="preserve">D200 LINER round main drain from ABS, UV resistant. Outlet 2", for foil, brass cavity. </t>
  </si>
  <si>
    <t>PA072017N</t>
  </si>
  <si>
    <t xml:space="preserve">D200 CONCRETE square main drain from ABS, UV resistant. Outlet 2". </t>
  </si>
  <si>
    <t>PA072018BNS</t>
  </si>
  <si>
    <t xml:space="preserve">D200 LINER squre main drain from ABS, UV resistant. Outlet 2", for foil, brass cavity.  </t>
  </si>
  <si>
    <t>SKIMMERS - concrete (to glue)</t>
  </si>
  <si>
    <t>PA072011N</t>
  </si>
  <si>
    <t>Skimmer for concrete pool - STANDARD LINER. Recommended flow: 5000 l/h, regulation by floating unit, d. 50mm a 1 1/2" connection.</t>
  </si>
  <si>
    <t>PA072013N</t>
  </si>
  <si>
    <t>Skimmer for concrete pool - WIDE THROAD LINER. Recommended flow: 5000 l/h, regulation by floating unit, d. 50mm a 1 1/2" connection.</t>
  </si>
  <si>
    <t>SKIMMERS - standard liner</t>
  </si>
  <si>
    <t>PA072112N</t>
  </si>
  <si>
    <t>SKIMMER SMALL LINER, 1 1/2" connection</t>
  </si>
  <si>
    <t>PA072012BN</t>
  </si>
  <si>
    <t>SKIMMER STANDARD LINER. Recommended flow through skimmer: 5000 l/h, regulation by floating unit, diameter 50 mm and 1 1/2", with brass threads.</t>
  </si>
  <si>
    <t>PA072012BN6</t>
  </si>
  <si>
    <t>SKIMMER STANDARD LINER. Recommended flow through skimmer: 5000 l/h, regulation by floating unit, diameter 50 mm and 1 1/2", with brass threads. With 6° slope</t>
  </si>
  <si>
    <t>PA072012BNC</t>
  </si>
  <si>
    <t>SKIMMER STANDARD LINER. Recommended flow through skimmer: 5000 l/h, regulation by floating unit, diameter 50 mm and 1 1/2", with brass threads. Extended +10 cm, increased capacity 17,5 l.</t>
  </si>
  <si>
    <t>PA072012BNE6</t>
  </si>
  <si>
    <t>SKIMMER STANDARD LINER. Recommended flow through skimmer: 5000 l/h, regulation by floating unit, diameter 50 mm and 1 1/2", with brass threads. Extended +10 cm, with 6° slope, increased capacity 17,5 l.</t>
  </si>
  <si>
    <t>PA072014BN</t>
  </si>
  <si>
    <t>SKIMMER WIDE THROAT LINER. Recommended flow through skimmer: 5000 l/h, regulation by floating unit, diameter 50 mm and 1 1/2", with brass threads.</t>
  </si>
  <si>
    <t>PA072018BN</t>
  </si>
  <si>
    <t>SKIMMER WIDE THROAT LINER. Recommended flow through skimmer: 5000 l/h, regulation by floating unit, diameter 50 mm and 1 1/2", with brass threads. With 6° slope</t>
  </si>
  <si>
    <t>PA072014BNC</t>
  </si>
  <si>
    <t>SKIMMER WIDE THROAT LINER. Recommended flow through skimmer: 5000 l/h, regulation by floating unit, diameter 50 mm and 1 1/2", with brass threads. Extended +10 cm, with 6° slope, increased capacity 17,5 l.</t>
  </si>
  <si>
    <t>PA072018BNC</t>
  </si>
  <si>
    <t>SKIMMER WIDE THROAT LINER. Recommended flow through skimmer: 5000 l/h, regulation by floating unit, diameter 50 mm and 1 1/2", with brass threads. With 6° slope, increased capacity 17,5 l.</t>
  </si>
  <si>
    <t>PA072020E</t>
  </si>
  <si>
    <t>Skimmer height extension, for 15 l capacity skimmers.</t>
  </si>
  <si>
    <t>PA072021E</t>
  </si>
  <si>
    <t>Skimmer height extension, for 17,5 l capacity skimmers.</t>
  </si>
  <si>
    <t>UNDERWATER LIGHTS - concrete (to glue)</t>
  </si>
  <si>
    <t>PA071001NW</t>
  </si>
  <si>
    <t>U/W reflector for concrete (to glue) - supplied with case, without light bulb, including 3 m cable. Face ring from ABS plastic.</t>
  </si>
  <si>
    <t>PA071001N</t>
  </si>
  <si>
    <t>U/W reflector for concrete (to glue) - supplied with case, with LED bulb, including 3 m cable. Face ring from ABS plastic.</t>
  </si>
  <si>
    <t>UNDERWATER LIGHTS - standard liner</t>
  </si>
  <si>
    <t>PA071101BNW</t>
  </si>
  <si>
    <t>U/W reflector for standard liner (foil) - supplied with case, without light bulb, including 3 m cable. Face ring from ABS plastic.</t>
  </si>
  <si>
    <t>PA071101BN</t>
  </si>
  <si>
    <t>U/W reflector for standard liner (foil) - supplied with case, with LED bulb, including 3 m cable. Face ring from ABS plastic.</t>
  </si>
  <si>
    <t>PA502815STX</t>
  </si>
  <si>
    <t>LED LAMP PAR56 30LED WHITE</t>
  </si>
  <si>
    <t>PA501529STX</t>
  </si>
  <si>
    <t xml:space="preserve">LED LAMP PAR56 270LED RGB with control remote </t>
  </si>
  <si>
    <t>PA071112</t>
  </si>
  <si>
    <t>Connection protective hose 1,5 m.</t>
  </si>
  <si>
    <t>PA071113</t>
  </si>
  <si>
    <t>CONNECTOR BOX made of white ABS plastic, UV resistant. With three 3/4" holes. Supplied with rubber seal. Fully plastic.</t>
  </si>
  <si>
    <t>PA071113B</t>
  </si>
  <si>
    <r>
      <t xml:space="preserve">CONNECTOR BOX made of white ABS plastic, UV resistant. With three 3/4" holes, </t>
    </r>
    <r>
      <rPr>
        <b/>
        <sz val="10"/>
        <rFont val="Calibri"/>
        <family val="2"/>
        <charset val="238"/>
        <scheme val="minor"/>
      </rPr>
      <t>plus d50 for gluing</t>
    </r>
    <r>
      <rPr>
        <sz val="10"/>
        <rFont val="Calibri"/>
        <family val="2"/>
        <charset val="238"/>
        <scheme val="minor"/>
      </rPr>
      <t>. Supplied with rubber seal. Fully plastic.</t>
    </r>
  </si>
  <si>
    <t>PUMPS PSH</t>
  </si>
  <si>
    <t>PA1MICRO25</t>
  </si>
  <si>
    <r>
      <t>MICRO-25; 11/2"/11/2", 0,25 HP, 4,8 m</t>
    </r>
    <r>
      <rPr>
        <vertAlign val="superscript"/>
        <sz val="9"/>
        <rFont val="Calibri"/>
        <family val="2"/>
        <charset val="238"/>
        <scheme val="minor"/>
      </rPr>
      <t>3</t>
    </r>
    <r>
      <rPr>
        <sz val="9"/>
        <rFont val="Calibri"/>
        <family val="2"/>
        <charset val="238"/>
        <scheme val="minor"/>
      </rPr>
      <t>/h@6m, 230V</t>
    </r>
  </si>
  <si>
    <t>PA1MICRO33</t>
  </si>
  <si>
    <r>
      <t>MICRO-33; 11/2"/11/2", 0,33 HP, 8,3 m</t>
    </r>
    <r>
      <rPr>
        <vertAlign val="superscript"/>
        <sz val="9"/>
        <rFont val="Calibri"/>
        <family val="2"/>
        <charset val="238"/>
        <scheme val="minor"/>
      </rPr>
      <t>3</t>
    </r>
    <r>
      <rPr>
        <sz val="9"/>
        <rFont val="Calibri"/>
        <family val="2"/>
        <charset val="238"/>
        <scheme val="minor"/>
      </rPr>
      <t>/h@6m, 230V</t>
    </r>
  </si>
  <si>
    <t>PA1MICRO50</t>
  </si>
  <si>
    <r>
      <t>MICRO-50; 11/2"/11/2", 0,50 HP, 10,3 m</t>
    </r>
    <r>
      <rPr>
        <vertAlign val="superscript"/>
        <sz val="9"/>
        <rFont val="Calibri"/>
        <family val="2"/>
        <charset val="238"/>
        <scheme val="minor"/>
      </rPr>
      <t>3</t>
    </r>
    <r>
      <rPr>
        <sz val="9"/>
        <rFont val="Calibri"/>
        <family val="2"/>
        <charset val="238"/>
        <scheme val="minor"/>
      </rPr>
      <t>/h@6m, 230V</t>
    </r>
  </si>
  <si>
    <t>PA1MINI1030M</t>
  </si>
  <si>
    <r>
      <t>11/2"-50/11/2"-50, 0,33 HP, 9,0 m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>/h@8m, 230V</t>
    </r>
  </si>
  <si>
    <t>PA1MINI1050M</t>
  </si>
  <si>
    <r>
      <t>11/2"-50/11/2"-50, 0,5 HP, 10,0 m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>/h@8m, 230V</t>
    </r>
  </si>
  <si>
    <t>PA1MINI1080M</t>
  </si>
  <si>
    <r>
      <t>11/2"-50/11/2"-50, 0,8 HP, 12,5 m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>/h@8m, 230V</t>
    </r>
  </si>
  <si>
    <t>PA1MINI1100M</t>
  </si>
  <si>
    <r>
      <t>11/2"-50/11/2"-50, 1 HP, 14,4 m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>/h@8m, 230V</t>
    </r>
  </si>
  <si>
    <t>PA1MINI1150M</t>
  </si>
  <si>
    <r>
      <t>11/2"-50/11/2"-50, 1,5 HP, 20,2 m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>/h@8m, 230V</t>
    </r>
  </si>
  <si>
    <t>PUMPS SPECK</t>
  </si>
  <si>
    <t>PA91040138</t>
  </si>
  <si>
    <t xml:space="preserve"> BADU Magic 4, 0,18 kW</t>
  </si>
  <si>
    <t>PA91060138</t>
  </si>
  <si>
    <t xml:space="preserve"> BADU Magic 6, 0,25 kW</t>
  </si>
  <si>
    <t>PA91080138</t>
  </si>
  <si>
    <t xml:space="preserve"> BADU Magic 8, 0,40 kW</t>
  </si>
  <si>
    <t>PA91100138</t>
  </si>
  <si>
    <t xml:space="preserve"> BADU Magic 11, 0,45 kW</t>
  </si>
  <si>
    <t>PA90083038</t>
  </si>
  <si>
    <t>BADU BETTAR 8, 0,30 kW</t>
  </si>
  <si>
    <t>PA90123038</t>
  </si>
  <si>
    <t>BADU BETTAR 12, 0,45 kW</t>
  </si>
  <si>
    <t>PA90143038</t>
  </si>
  <si>
    <t>BADU BETTAR 14, 0,65 kW</t>
  </si>
  <si>
    <t>LADDERS - inox steel AISI 304</t>
  </si>
  <si>
    <t>PA020042</t>
  </si>
  <si>
    <t>Ladder (residential/standard), 2 steps</t>
  </si>
  <si>
    <t>PA020043</t>
  </si>
  <si>
    <t>Ladder (residential/standard), 3 steps</t>
  </si>
  <si>
    <t>PA020044</t>
  </si>
  <si>
    <t>Ladder (residential/standard), 4 steps</t>
  </si>
  <si>
    <t>PA020045</t>
  </si>
  <si>
    <t>Ladder (residential/standard), 5 steps</t>
  </si>
  <si>
    <t>PA021042</t>
  </si>
  <si>
    <t>Ladder (wall), 2 steps</t>
  </si>
  <si>
    <t>PA021043</t>
  </si>
  <si>
    <t>Ladder (wall), 3 steps</t>
  </si>
  <si>
    <t>PA021044</t>
  </si>
  <si>
    <t>Ladder (wall), 4 steps</t>
  </si>
  <si>
    <t>LADDERS - inox steel AISI 316</t>
  </si>
  <si>
    <t>PA020042x</t>
  </si>
  <si>
    <t>PA020043x</t>
  </si>
  <si>
    <t>PA020044x</t>
  </si>
  <si>
    <t>PA020045x</t>
  </si>
  <si>
    <t>PA021042x</t>
  </si>
  <si>
    <t>PA021043x</t>
  </si>
  <si>
    <t>PA021044x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</si>
</sst>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_-* #,##0.00\ _K_č_-;\-* #,##0.00\ _K_č_-;_-* &quot;-&quot;??\ _K_č_-;_-@_-"/>
    <numFmt numFmtId="165" formatCode="#,##0.00\ &quot;Kč&quot;"/>
    <numFmt numFmtId="166" formatCode="_-* #,##0.00\ [$€-1]_-;\-* #,##0.00\ [$€-1]_-;_-* &quot;-&quot;??\ [$€-1]_-"/>
  </numFmts>
  <fonts count="27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color indexed="18"/>
      <name val="Calibri"/>
      <family val="2"/>
      <charset val="238"/>
      <scheme val="minor"/>
    </font>
    <font>
      <vertAlign val="superscript"/>
      <sz val="9"/>
      <name val="Calibri"/>
      <family val="2"/>
      <charset val="238"/>
      <scheme val="minor"/>
    </font>
    <font>
      <sz val="8.5"/>
      <name val="Calibri"/>
      <family val="2"/>
      <charset val="238"/>
      <scheme val="minor"/>
    </font>
    <font>
      <vertAlign val="superscript"/>
      <sz val="8.5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ECE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/>
    <xf numFmtId="9" fontId="9" fillId="0" borderId="0" applyFont="0" applyFill="0" applyBorder="0" applyAlignment="0" applyProtection="0"/>
    <xf numFmtId="0" fontId="1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5" fillId="0" borderId="0"/>
    <xf numFmtId="9" fontId="5" fillId="0" borderId="0" applyFont="0" applyFill="0" applyBorder="0" applyAlignment="0" applyProtection="0"/>
    <xf numFmtId="0" fontId="10" fillId="0" borderId="0"/>
    <xf numFmtId="166" fontId="14" fillId="0" borderId="0" applyFont="0" applyFill="0" applyBorder="0" applyAlignment="0" applyProtection="0"/>
    <xf numFmtId="0" fontId="15" fillId="0" borderId="0"/>
    <xf numFmtId="0" fontId="16" fillId="0" borderId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3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9" fontId="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95">
    <xf numFmtId="0" fontId="0" fillId="0" borderId="0" xfId="0"/>
    <xf numFmtId="0" fontId="17" fillId="3" borderId="0" xfId="0" applyFont="1" applyFill="1" applyAlignment="1">
      <alignment horizontal="center"/>
    </xf>
    <xf numFmtId="0" fontId="19" fillId="3" borderId="18" xfId="0" applyFont="1" applyFill="1" applyBorder="1" applyAlignment="1">
      <alignment horizontal="center"/>
    </xf>
    <xf numFmtId="0" fontId="19" fillId="3" borderId="0" xfId="0" applyFont="1" applyFill="1" applyAlignment="1">
      <alignment horizontal="center"/>
    </xf>
    <xf numFmtId="0" fontId="20" fillId="0" borderId="0" xfId="15" applyFont="1"/>
    <xf numFmtId="0" fontId="18" fillId="0" borderId="0" xfId="15" applyFont="1" applyAlignment="1">
      <alignment horizontal="left"/>
    </xf>
    <xf numFmtId="0" fontId="18" fillId="0" borderId="0" xfId="15" applyFont="1"/>
    <xf numFmtId="0" fontId="20" fillId="0" borderId="0" xfId="15" applyFont="1" applyAlignment="1">
      <alignment horizontal="center"/>
    </xf>
    <xf numFmtId="165" fontId="18" fillId="0" borderId="0" xfId="15" applyNumberFormat="1" applyFont="1" applyAlignment="1">
      <alignment horizontal="center"/>
    </xf>
    <xf numFmtId="165" fontId="20" fillId="0" borderId="0" xfId="15" applyNumberFormat="1" applyFont="1"/>
    <xf numFmtId="0" fontId="22" fillId="0" borderId="0" xfId="14" applyFont="1" applyFill="1" applyBorder="1" applyAlignment="1" applyProtection="1">
      <alignment horizontal="center" vertical="center" wrapText="1"/>
    </xf>
    <xf numFmtId="0" fontId="17" fillId="0" borderId="0" xfId="15" applyFont="1" applyAlignment="1">
      <alignment horizontal="center" vertical="center"/>
    </xf>
    <xf numFmtId="0" fontId="18" fillId="0" borderId="0" xfId="15" applyFont="1" applyAlignment="1">
      <alignment horizontal="center" vertical="center" wrapText="1"/>
    </xf>
    <xf numFmtId="49" fontId="18" fillId="0" borderId="0" xfId="15" applyNumberFormat="1" applyFont="1" applyAlignment="1">
      <alignment horizontal="center" vertical="center" wrapText="1"/>
    </xf>
    <xf numFmtId="165" fontId="18" fillId="0" borderId="0" xfId="15" applyNumberFormat="1" applyFont="1" applyAlignment="1">
      <alignment horizontal="center" vertical="center" wrapText="1"/>
    </xf>
    <xf numFmtId="0" fontId="18" fillId="0" borderId="0" xfId="16" applyNumberFormat="1" applyFont="1" applyFill="1" applyBorder="1" applyAlignment="1">
      <alignment horizontal="center"/>
    </xf>
    <xf numFmtId="0" fontId="17" fillId="0" borderId="3" xfId="15" applyFont="1" applyBorder="1" applyAlignment="1">
      <alignment horizontal="center" vertical="center"/>
    </xf>
    <xf numFmtId="0" fontId="18" fillId="0" borderId="7" xfId="15" applyFont="1" applyBorder="1" applyAlignment="1">
      <alignment horizontal="center" vertical="center" wrapText="1"/>
    </xf>
    <xf numFmtId="49" fontId="18" fillId="0" borderId="7" xfId="15" applyNumberFormat="1" applyFont="1" applyBorder="1" applyAlignment="1">
      <alignment horizontal="center" vertical="center" wrapText="1"/>
    </xf>
    <xf numFmtId="165" fontId="18" fillId="0" borderId="7" xfId="15" applyNumberFormat="1" applyFont="1" applyBorder="1" applyAlignment="1">
      <alignment horizontal="center" vertical="center" wrapText="1"/>
    </xf>
    <xf numFmtId="0" fontId="18" fillId="0" borderId="8" xfId="16" applyNumberFormat="1" applyFont="1" applyFill="1" applyBorder="1" applyAlignment="1">
      <alignment horizontal="center"/>
    </xf>
    <xf numFmtId="0" fontId="19" fillId="3" borderId="1" xfId="15" applyFont="1" applyFill="1" applyBorder="1" applyAlignment="1">
      <alignment horizontal="center" vertical="center"/>
    </xf>
    <xf numFmtId="0" fontId="19" fillId="2" borderId="1" xfId="15" applyFont="1" applyFill="1" applyBorder="1" applyAlignment="1">
      <alignment horizontal="left"/>
    </xf>
    <xf numFmtId="0" fontId="20" fillId="0" borderId="0" xfId="15" applyFont="1" applyAlignment="1">
      <alignment horizontal="center" vertical="center"/>
    </xf>
    <xf numFmtId="0" fontId="19" fillId="2" borderId="2" xfId="15" applyFont="1" applyFill="1" applyBorder="1" applyAlignment="1">
      <alignment horizontal="left"/>
    </xf>
    <xf numFmtId="0" fontId="19" fillId="2" borderId="0" xfId="15" applyFont="1" applyFill="1" applyAlignment="1">
      <alignment horizontal="left"/>
    </xf>
    <xf numFmtId="0" fontId="19" fillId="0" borderId="0" xfId="15" applyFont="1" applyAlignment="1">
      <alignment horizontal="center" vertical="center"/>
    </xf>
    <xf numFmtId="0" fontId="19" fillId="0" borderId="7" xfId="15" applyFont="1" applyBorder="1" applyAlignment="1">
      <alignment horizontal="center" vertical="center" wrapText="1"/>
    </xf>
    <xf numFmtId="49" fontId="19" fillId="0" borderId="7" xfId="15" applyNumberFormat="1" applyFont="1" applyBorder="1" applyAlignment="1">
      <alignment horizontal="center" vertical="center" wrapText="1"/>
    </xf>
    <xf numFmtId="165" fontId="19" fillId="0" borderId="7" xfId="15" applyNumberFormat="1" applyFont="1" applyBorder="1" applyAlignment="1">
      <alignment horizontal="center" vertical="center" wrapText="1"/>
    </xf>
    <xf numFmtId="0" fontId="19" fillId="0" borderId="8" xfId="16" applyNumberFormat="1" applyFont="1" applyFill="1" applyBorder="1" applyAlignment="1">
      <alignment horizontal="center"/>
    </xf>
    <xf numFmtId="0" fontId="19" fillId="0" borderId="1" xfId="15" applyFont="1" applyBorder="1" applyAlignment="1">
      <alignment horizontal="left"/>
    </xf>
    <xf numFmtId="0" fontId="19" fillId="0" borderId="0" xfId="15" applyFont="1" applyAlignment="1">
      <alignment horizontal="left"/>
    </xf>
    <xf numFmtId="0" fontId="19" fillId="2" borderId="3" xfId="15" applyFont="1" applyFill="1" applyBorder="1" applyAlignment="1">
      <alignment horizontal="center"/>
    </xf>
    <xf numFmtId="0" fontId="19" fillId="2" borderId="0" xfId="15" applyFont="1" applyFill="1" applyAlignment="1">
      <alignment horizontal="center" vertical="center"/>
    </xf>
    <xf numFmtId="0" fontId="19" fillId="2" borderId="5" xfId="15" applyFont="1" applyFill="1" applyBorder="1" applyAlignment="1">
      <alignment horizontal="center" vertical="center"/>
    </xf>
    <xf numFmtId="0" fontId="19" fillId="2" borderId="6" xfId="15" applyFont="1" applyFill="1" applyBorder="1" applyAlignment="1">
      <alignment horizontal="center" vertical="center"/>
    </xf>
    <xf numFmtId="0" fontId="19" fillId="0" borderId="7" xfId="15" applyFont="1" applyBorder="1" applyAlignment="1">
      <alignment horizontal="center" vertical="center"/>
    </xf>
    <xf numFmtId="0" fontId="19" fillId="0" borderId="8" xfId="15" applyFont="1" applyBorder="1" applyAlignment="1">
      <alignment horizontal="center" vertical="center"/>
    </xf>
    <xf numFmtId="0" fontId="19" fillId="0" borderId="4" xfId="15" applyFont="1" applyBorder="1" applyAlignment="1">
      <alignment horizontal="center" vertical="center"/>
    </xf>
    <xf numFmtId="4" fontId="19" fillId="4" borderId="20" xfId="15" applyNumberFormat="1" applyFont="1" applyFill="1" applyBorder="1" applyAlignment="1">
      <alignment horizontal="center" vertical="center"/>
    </xf>
    <xf numFmtId="0" fontId="19" fillId="3" borderId="0" xfId="15" applyFont="1" applyFill="1" applyAlignment="1">
      <alignment horizontal="center" vertical="center"/>
    </xf>
    <xf numFmtId="0" fontId="19" fillId="3" borderId="0" xfId="15" applyFont="1" applyFill="1" applyAlignment="1">
      <alignment horizontal="left"/>
    </xf>
    <xf numFmtId="0" fontId="19" fillId="5" borderId="13" xfId="0" applyFont="1" applyFill="1" applyBorder="1" applyAlignment="1">
      <alignment horizontal="center" vertical="center"/>
    </xf>
    <xf numFmtId="0" fontId="19" fillId="0" borderId="7" xfId="15" applyFont="1" applyBorder="1" applyAlignment="1">
      <alignment vertical="center"/>
    </xf>
    <xf numFmtId="0" fontId="19" fillId="0" borderId="8" xfId="15" applyFont="1" applyBorder="1" applyAlignment="1">
      <alignment vertical="center"/>
    </xf>
    <xf numFmtId="4" fontId="17" fillId="0" borderId="18" xfId="15" applyNumberFormat="1" applyFont="1" applyBorder="1" applyAlignment="1">
      <alignment horizontal="center" vertical="center"/>
    </xf>
    <xf numFmtId="0" fontId="20" fillId="3" borderId="0" xfId="15" applyFont="1" applyFill="1"/>
    <xf numFmtId="0" fontId="19" fillId="0" borderId="3" xfId="15" applyFont="1" applyBorder="1" applyAlignment="1">
      <alignment horizontal="center"/>
    </xf>
    <xf numFmtId="0" fontId="19" fillId="0" borderId="2" xfId="15" applyFont="1" applyBorder="1" applyAlignment="1">
      <alignment horizontal="left"/>
    </xf>
    <xf numFmtId="0" fontId="19" fillId="2" borderId="1" xfId="15" applyFont="1" applyFill="1" applyBorder="1" applyAlignment="1">
      <alignment horizontal="center"/>
    </xf>
    <xf numFmtId="0" fontId="19" fillId="0" borderId="18" xfId="0" applyFont="1" applyBorder="1" applyAlignment="1">
      <alignment horizontal="center"/>
    </xf>
    <xf numFmtId="4" fontId="17" fillId="0" borderId="19" xfId="15" applyNumberFormat="1" applyFont="1" applyBorder="1" applyAlignment="1">
      <alignment horizontal="center" vertical="center"/>
    </xf>
    <xf numFmtId="4" fontId="19" fillId="0" borderId="0" xfId="15" applyNumberFormat="1" applyFont="1" applyAlignment="1">
      <alignment vertical="center"/>
    </xf>
    <xf numFmtId="4" fontId="19" fillId="0" borderId="4" xfId="15" applyNumberFormat="1" applyFont="1" applyBorder="1" applyAlignment="1">
      <alignment vertical="center"/>
    </xf>
    <xf numFmtId="0" fontId="17" fillId="3" borderId="18" xfId="0" applyFont="1" applyFill="1" applyBorder="1" applyAlignment="1">
      <alignment horizontal="center"/>
    </xf>
    <xf numFmtId="0" fontId="19" fillId="5" borderId="11" xfId="0" applyFont="1" applyFill="1" applyBorder="1" applyAlignment="1">
      <alignment horizontal="center" vertical="center"/>
    </xf>
    <xf numFmtId="0" fontId="19" fillId="5" borderId="12" xfId="0" applyFont="1" applyFill="1" applyBorder="1" applyAlignment="1">
      <alignment horizontal="center" vertical="center"/>
    </xf>
    <xf numFmtId="0" fontId="21" fillId="3" borderId="19" xfId="0" applyFont="1" applyFill="1" applyBorder="1" applyAlignment="1">
      <alignment horizontal="center"/>
    </xf>
    <xf numFmtId="0" fontId="21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9" fillId="0" borderId="0" xfId="15" applyFont="1" applyAlignment="1">
      <alignment horizontal="center" vertical="center"/>
    </xf>
    <xf numFmtId="0" fontId="19" fillId="0" borderId="18" xfId="15" applyFont="1" applyBorder="1" applyAlignment="1">
      <alignment horizontal="center" vertical="center"/>
    </xf>
    <xf numFmtId="0" fontId="17" fillId="0" borderId="0" xfId="15" applyFont="1" applyAlignment="1">
      <alignment horizontal="center" vertical="center" wrapText="1"/>
    </xf>
    <xf numFmtId="0" fontId="17" fillId="0" borderId="18" xfId="15" applyFont="1" applyBorder="1" applyAlignment="1">
      <alignment horizontal="center" vertical="center" wrapText="1"/>
    </xf>
    <xf numFmtId="4" fontId="17" fillId="0" borderId="0" xfId="15" applyNumberFormat="1" applyFont="1" applyAlignment="1">
      <alignment horizontal="center" vertical="center"/>
    </xf>
    <xf numFmtId="4" fontId="17" fillId="0" borderId="18" xfId="15" applyNumberFormat="1" applyFont="1" applyBorder="1" applyAlignment="1">
      <alignment horizontal="center" vertical="center"/>
    </xf>
    <xf numFmtId="2" fontId="19" fillId="4" borderId="4" xfId="15" applyNumberFormat="1" applyFont="1" applyFill="1" applyBorder="1" applyAlignment="1">
      <alignment horizontal="center" vertical="center"/>
    </xf>
    <xf numFmtId="2" fontId="19" fillId="4" borderId="20" xfId="15" applyNumberFormat="1" applyFont="1" applyFill="1" applyBorder="1" applyAlignment="1">
      <alignment horizontal="center" vertical="center"/>
    </xf>
    <xf numFmtId="0" fontId="21" fillId="0" borderId="0" xfId="15" applyFont="1" applyAlignment="1">
      <alignment horizontal="center" vertical="center" wrapText="1"/>
    </xf>
    <xf numFmtId="0" fontId="21" fillId="0" borderId="18" xfId="15" applyFont="1" applyBorder="1" applyAlignment="1">
      <alignment horizontal="center" vertical="center" wrapText="1"/>
    </xf>
    <xf numFmtId="0" fontId="24" fillId="0" borderId="0" xfId="15" applyFont="1" applyAlignment="1">
      <alignment horizontal="center" vertical="center" wrapText="1"/>
    </xf>
    <xf numFmtId="0" fontId="24" fillId="0" borderId="18" xfId="15" applyFont="1" applyBorder="1" applyAlignment="1">
      <alignment horizontal="center" vertical="center" wrapText="1"/>
    </xf>
    <xf numFmtId="0" fontId="19" fillId="0" borderId="5" xfId="15" applyFont="1" applyBorder="1" applyAlignment="1">
      <alignment horizontal="center" vertical="center"/>
    </xf>
    <xf numFmtId="0" fontId="19" fillId="0" borderId="6" xfId="15" applyFont="1" applyBorder="1" applyAlignment="1">
      <alignment horizontal="center" vertical="center"/>
    </xf>
    <xf numFmtId="49" fontId="17" fillId="3" borderId="0" xfId="15" applyNumberFormat="1" applyFont="1" applyFill="1" applyAlignment="1">
      <alignment horizontal="center" vertical="center" wrapText="1"/>
    </xf>
    <xf numFmtId="49" fontId="17" fillId="3" borderId="18" xfId="15" applyNumberFormat="1" applyFont="1" applyFill="1" applyBorder="1" applyAlignment="1">
      <alignment horizontal="center" vertical="center" wrapText="1"/>
    </xf>
    <xf numFmtId="0" fontId="13" fillId="4" borderId="9" xfId="15" applyFont="1" applyFill="1" applyBorder="1" applyAlignment="1">
      <alignment horizontal="left" vertical="center"/>
    </xf>
    <xf numFmtId="0" fontId="13" fillId="4" borderId="10" xfId="15" applyFont="1" applyFill="1" applyBorder="1" applyAlignment="1">
      <alignment horizontal="left" vertical="center"/>
    </xf>
    <xf numFmtId="0" fontId="13" fillId="4" borderId="14" xfId="15" applyFont="1" applyFill="1" applyBorder="1" applyAlignment="1">
      <alignment horizontal="left" vertical="center"/>
    </xf>
    <xf numFmtId="0" fontId="17" fillId="5" borderId="9" xfId="15" applyFont="1" applyFill="1" applyBorder="1" applyAlignment="1">
      <alignment horizontal="center" vertical="center"/>
    </xf>
    <xf numFmtId="0" fontId="17" fillId="5" borderId="16" xfId="15" applyFont="1" applyFill="1" applyBorder="1" applyAlignment="1">
      <alignment horizontal="center" vertical="center"/>
    </xf>
    <xf numFmtId="0" fontId="17" fillId="5" borderId="17" xfId="15" applyFont="1" applyFill="1" applyBorder="1" applyAlignment="1">
      <alignment horizontal="center" vertical="center"/>
    </xf>
    <xf numFmtId="0" fontId="17" fillId="5" borderId="10" xfId="15" applyFont="1" applyFill="1" applyBorder="1" applyAlignment="1">
      <alignment horizontal="center" vertical="center" wrapText="1"/>
    </xf>
    <xf numFmtId="0" fontId="17" fillId="5" borderId="0" xfId="15" applyFont="1" applyFill="1" applyAlignment="1">
      <alignment horizontal="center" vertical="center" wrapText="1"/>
    </xf>
    <xf numFmtId="0" fontId="17" fillId="5" borderId="18" xfId="15" applyFont="1" applyFill="1" applyBorder="1" applyAlignment="1">
      <alignment horizontal="center" vertical="center" wrapText="1"/>
    </xf>
    <xf numFmtId="49" fontId="17" fillId="5" borderId="10" xfId="15" applyNumberFormat="1" applyFont="1" applyFill="1" applyBorder="1" applyAlignment="1">
      <alignment horizontal="center" vertical="center" wrapText="1"/>
    </xf>
    <xf numFmtId="49" fontId="17" fillId="5" borderId="0" xfId="15" applyNumberFormat="1" applyFont="1" applyFill="1" applyAlignment="1">
      <alignment horizontal="center" vertical="center" wrapText="1"/>
    </xf>
    <xf numFmtId="49" fontId="17" fillId="5" borderId="18" xfId="15" applyNumberFormat="1" applyFont="1" applyFill="1" applyBorder="1" applyAlignment="1">
      <alignment horizontal="center" vertical="center" wrapText="1"/>
    </xf>
    <xf numFmtId="165" fontId="17" fillId="5" borderId="10" xfId="15" applyNumberFormat="1" applyFont="1" applyFill="1" applyBorder="1" applyAlignment="1">
      <alignment horizontal="center" vertical="center"/>
    </xf>
    <xf numFmtId="165" fontId="17" fillId="5" borderId="0" xfId="15" applyNumberFormat="1" applyFont="1" applyFill="1" applyAlignment="1">
      <alignment horizontal="center" vertical="center"/>
    </xf>
    <xf numFmtId="165" fontId="17" fillId="5" borderId="18" xfId="15" applyNumberFormat="1" applyFont="1" applyFill="1" applyBorder="1" applyAlignment="1">
      <alignment horizontal="center" vertical="center"/>
    </xf>
    <xf numFmtId="165" fontId="17" fillId="5" borderId="14" xfId="15" applyNumberFormat="1" applyFont="1" applyFill="1" applyBorder="1" applyAlignment="1">
      <alignment horizontal="center" vertical="center" wrapText="1"/>
    </xf>
    <xf numFmtId="165" fontId="17" fillId="5" borderId="21" xfId="15" applyNumberFormat="1" applyFont="1" applyFill="1" applyBorder="1" applyAlignment="1">
      <alignment horizontal="center" vertical="center" wrapText="1"/>
    </xf>
    <xf numFmtId="165" fontId="17" fillId="5" borderId="15" xfId="15" applyNumberFormat="1" applyFont="1" applyFill="1" applyBorder="1" applyAlignment="1">
      <alignment horizontal="center" vertical="center" wrapText="1"/>
    </xf>
  </cellXfs>
  <cellStyles count="42">
    <cellStyle name="Čárka 2" xfId="20" xr:uid="{00000000-0005-0000-0000-000000000000}"/>
    <cellStyle name="Čárka 3" xfId="35" xr:uid="{00000000-0005-0000-0000-000001000000}"/>
    <cellStyle name="Čárka 3 2" xfId="39" xr:uid="{3C827362-F90A-4F40-8798-8F9FC6886D3C}"/>
    <cellStyle name="Euro" xfId="10" xr:uid="{00000000-0005-0000-0000-000002000000}"/>
    <cellStyle name="Euro 2" xfId="19" xr:uid="{00000000-0005-0000-0000-000003000000}"/>
    <cellStyle name="Hypertextový odkaz 2" xfId="1" xr:uid="{00000000-0005-0000-0000-000005000000}"/>
    <cellStyle name="Hypertextový odkaz 2 2" xfId="14" xr:uid="{00000000-0005-0000-0000-000006000000}"/>
    <cellStyle name="Hypertextový odkaz 3" xfId="5" xr:uid="{00000000-0005-0000-0000-000007000000}"/>
    <cellStyle name="Měna 2" xfId="36" xr:uid="{00000000-0005-0000-0000-000009000000}"/>
    <cellStyle name="Měna 2 2" xfId="40" xr:uid="{1868784A-2853-44E6-814B-58A9576ED097}"/>
    <cellStyle name="Měna 3" xfId="41" xr:uid="{6A811A7C-9931-4C56-88F7-CF101305C9F1}"/>
    <cellStyle name="Normal 2" xfId="11" xr:uid="{00000000-0005-0000-0000-00000A000000}"/>
    <cellStyle name="Normal 2 2" xfId="26" xr:uid="{00000000-0005-0000-0000-00000B000000}"/>
    <cellStyle name="Normal 2_01. ELEKTROTVAROVKY" xfId="21" xr:uid="{00000000-0005-0000-0000-00000C000000}"/>
    <cellStyle name="Normal_Base complerta" xfId="6" xr:uid="{00000000-0005-0000-0000-00000D000000}"/>
    <cellStyle name="Normální" xfId="0" builtinId="0"/>
    <cellStyle name="Normální 10" xfId="37" xr:uid="{98604E7C-1CB0-4E89-9C97-612CC1BBF730}"/>
    <cellStyle name="normální 2" xfId="2" xr:uid="{00000000-0005-0000-0000-000012000000}"/>
    <cellStyle name="Normální 2 2" xfId="9" xr:uid="{00000000-0005-0000-0000-000013000000}"/>
    <cellStyle name="normální 2 3" xfId="15" xr:uid="{00000000-0005-0000-0000-000014000000}"/>
    <cellStyle name="normální 2 4" xfId="13" xr:uid="{00000000-0005-0000-0000-000015000000}"/>
    <cellStyle name="normální 2 5" xfId="27" xr:uid="{00000000-0005-0000-0000-000016000000}"/>
    <cellStyle name="normální 2 6" xfId="28" xr:uid="{00000000-0005-0000-0000-000017000000}"/>
    <cellStyle name="normální 2 7" xfId="32" xr:uid="{00000000-0005-0000-0000-000018000000}"/>
    <cellStyle name="normální 2_01. ELEKTROTVAROVKY" xfId="22" xr:uid="{00000000-0005-0000-0000-000019000000}"/>
    <cellStyle name="normální 3" xfId="4" xr:uid="{00000000-0005-0000-0000-00001A000000}"/>
    <cellStyle name="normální 4" xfId="7" xr:uid="{00000000-0005-0000-0000-00001B000000}"/>
    <cellStyle name="normální 4 2" xfId="17" xr:uid="{00000000-0005-0000-0000-00001C000000}"/>
    <cellStyle name="normální 4 3" xfId="29" xr:uid="{00000000-0005-0000-0000-00001D000000}"/>
    <cellStyle name="normální 4_01. ELEKTROTVAROVKY" xfId="23" xr:uid="{00000000-0005-0000-0000-00001E000000}"/>
    <cellStyle name="normální 5" xfId="12" xr:uid="{00000000-0005-0000-0000-00001F000000}"/>
    <cellStyle name="Normální 6" xfId="25" xr:uid="{00000000-0005-0000-0000-000020000000}"/>
    <cellStyle name="Normální 7" xfId="31" xr:uid="{00000000-0005-0000-0000-000021000000}"/>
    <cellStyle name="Normální 8" xfId="33" xr:uid="{00000000-0005-0000-0000-000022000000}"/>
    <cellStyle name="Normální 9" xfId="34" xr:uid="{00000000-0005-0000-0000-000023000000}"/>
    <cellStyle name="Normální 9 2" xfId="38" xr:uid="{61D090A2-F99E-4581-A8FE-E87354A4EEFE}"/>
    <cellStyle name="Percent 2" xfId="24" xr:uid="{00000000-0005-0000-0000-000025000000}"/>
    <cellStyle name="procent 2" xfId="3" xr:uid="{00000000-0005-0000-0000-000026000000}"/>
    <cellStyle name="procent 2 2" xfId="16" xr:uid="{00000000-0005-0000-0000-000027000000}"/>
    <cellStyle name="procent 3" xfId="8" xr:uid="{00000000-0005-0000-0000-000028000000}"/>
    <cellStyle name="procent 3 2" xfId="18" xr:uid="{00000000-0005-0000-0000-000029000000}"/>
    <cellStyle name="procent 3 3" xfId="30" xr:uid="{00000000-0005-0000-0000-00002A000000}"/>
  </cellStyles>
  <dxfs count="0"/>
  <tableStyles count="0" defaultTableStyle="TableStyleMedium9" defaultPivotStyle="PivotStyleLight16"/>
  <colors>
    <mruColors>
      <color rgb="FF99DDF5"/>
      <color rgb="FF16A7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hyperlink" Target="#'DISCOUNT CARD'!A1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39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735445</xdr:colOff>
      <xdr:row>8</xdr:row>
      <xdr:rowOff>19050</xdr:rowOff>
    </xdr:from>
    <xdr:to>
      <xdr:col>1</xdr:col>
      <xdr:colOff>1688488</xdr:colOff>
      <xdr:row>13</xdr:row>
      <xdr:rowOff>158175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72F3D1F-99FA-489F-A1B6-0CC2D1B59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370" y="1409700"/>
          <a:ext cx="953043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609609</xdr:colOff>
      <xdr:row>15</xdr:row>
      <xdr:rowOff>19050</xdr:rowOff>
    </xdr:from>
    <xdr:to>
      <xdr:col>1</xdr:col>
      <xdr:colOff>1809825</xdr:colOff>
      <xdr:row>20</xdr:row>
      <xdr:rowOff>177225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3DF7CA3B-D048-41B4-82CD-B6D412442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34" y="2590800"/>
          <a:ext cx="1200216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22</xdr:row>
      <xdr:rowOff>19050</xdr:rowOff>
    </xdr:from>
    <xdr:to>
      <xdr:col>1</xdr:col>
      <xdr:colOff>1809766</xdr:colOff>
      <xdr:row>27</xdr:row>
      <xdr:rowOff>158175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E20C41F-E3D1-44B0-B027-AB2DB7548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3752850"/>
          <a:ext cx="1219216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676277</xdr:colOff>
      <xdr:row>31</xdr:row>
      <xdr:rowOff>19050</xdr:rowOff>
    </xdr:from>
    <xdr:to>
      <xdr:col>1</xdr:col>
      <xdr:colOff>1709214</xdr:colOff>
      <xdr:row>36</xdr:row>
      <xdr:rowOff>158175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27884562-0176-47B6-A17B-459A32B4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2" y="5267325"/>
          <a:ext cx="1032937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38</xdr:row>
      <xdr:rowOff>19050</xdr:rowOff>
    </xdr:from>
    <xdr:to>
      <xdr:col>1</xdr:col>
      <xdr:colOff>1738540</xdr:colOff>
      <xdr:row>43</xdr:row>
      <xdr:rowOff>158175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E93804F-C09B-47D2-88C4-266ED0F71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675" y="6477000"/>
          <a:ext cx="1071790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771531</xdr:colOff>
      <xdr:row>45</xdr:row>
      <xdr:rowOff>28575</xdr:rowOff>
    </xdr:from>
    <xdr:to>
      <xdr:col>1</xdr:col>
      <xdr:colOff>1713176</xdr:colOff>
      <xdr:row>50</xdr:row>
      <xdr:rowOff>167700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B6AF038-5868-4BED-8378-42B92302C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456" y="7696200"/>
          <a:ext cx="941645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866785</xdr:colOff>
      <xdr:row>52</xdr:row>
      <xdr:rowOff>19050</xdr:rowOff>
    </xdr:from>
    <xdr:to>
      <xdr:col>1</xdr:col>
      <xdr:colOff>1699116</xdr:colOff>
      <xdr:row>57</xdr:row>
      <xdr:rowOff>158175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FE0953A-31B3-40DC-B3D3-40CFF37EE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10" y="8953500"/>
          <a:ext cx="832331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63</xdr:row>
      <xdr:rowOff>19049</xdr:rowOff>
    </xdr:from>
    <xdr:to>
      <xdr:col>1</xdr:col>
      <xdr:colOff>1745578</xdr:colOff>
      <xdr:row>68</xdr:row>
      <xdr:rowOff>158174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C539A98-7DCA-4753-A52F-974ED2081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11372849"/>
          <a:ext cx="1107403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771535</xdr:colOff>
      <xdr:row>70</xdr:row>
      <xdr:rowOff>19050</xdr:rowOff>
    </xdr:from>
    <xdr:to>
      <xdr:col>1</xdr:col>
      <xdr:colOff>1603866</xdr:colOff>
      <xdr:row>75</xdr:row>
      <xdr:rowOff>158175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13136360-A465-45A9-897D-AFA5D51DC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460" y="12582525"/>
          <a:ext cx="832331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533404</xdr:colOff>
      <xdr:row>79</xdr:row>
      <xdr:rowOff>19050</xdr:rowOff>
    </xdr:from>
    <xdr:to>
      <xdr:col>1</xdr:col>
      <xdr:colOff>1764643</xdr:colOff>
      <xdr:row>84</xdr:row>
      <xdr:rowOff>158175</xdr:rowOff>
    </xdr:to>
    <xdr:pic>
      <xdr:nvPicPr>
        <xdr:cNvPr id="11" name="Obrázek 10" descr="072009N.PNG">
          <a:extLst>
            <a:ext uri="{FF2B5EF4-FFF2-40B4-BE49-F238E27FC236}">
              <a16:creationId xmlns:a16="http://schemas.microsoft.com/office/drawing/2014/main" id="{D8D7EFB8-FDF9-4CD7-BB60-9F73FF26F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9" y="14097000"/>
          <a:ext cx="1231239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523879</xdr:colOff>
      <xdr:row>86</xdr:row>
      <xdr:rowOff>19050</xdr:rowOff>
    </xdr:from>
    <xdr:to>
      <xdr:col>1</xdr:col>
      <xdr:colOff>1755118</xdr:colOff>
      <xdr:row>91</xdr:row>
      <xdr:rowOff>158175</xdr:rowOff>
    </xdr:to>
    <xdr:pic>
      <xdr:nvPicPr>
        <xdr:cNvPr id="12" name="Obrázek 11" descr="072009N.PNG">
          <a:extLst>
            <a:ext uri="{FF2B5EF4-FFF2-40B4-BE49-F238E27FC236}">
              <a16:creationId xmlns:a16="http://schemas.microsoft.com/office/drawing/2014/main" id="{EA21256D-6B74-41E1-B537-3233252C1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4" y="15306675"/>
          <a:ext cx="1231239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93</xdr:row>
      <xdr:rowOff>19050</xdr:rowOff>
    </xdr:from>
    <xdr:to>
      <xdr:col>1</xdr:col>
      <xdr:colOff>1737369</xdr:colOff>
      <xdr:row>98</xdr:row>
      <xdr:rowOff>158175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FA2678B1-1A37-44AE-9BCF-A56E20AAB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16516350"/>
          <a:ext cx="1203969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100</xdr:row>
      <xdr:rowOff>19050</xdr:rowOff>
    </xdr:from>
    <xdr:to>
      <xdr:col>1</xdr:col>
      <xdr:colOff>1727844</xdr:colOff>
      <xdr:row>105</xdr:row>
      <xdr:rowOff>158175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B3FBFF36-8FFF-4BC9-AB9E-97A5D7663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17726025"/>
          <a:ext cx="1203969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109</xdr:row>
      <xdr:rowOff>19050</xdr:rowOff>
    </xdr:from>
    <xdr:to>
      <xdr:col>1</xdr:col>
      <xdr:colOff>1816107</xdr:colOff>
      <xdr:row>114</xdr:row>
      <xdr:rowOff>158175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A5CF923-29D1-4CEC-A41F-FAA44B710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0" y="19240500"/>
          <a:ext cx="1387482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438155</xdr:colOff>
      <xdr:row>116</xdr:row>
      <xdr:rowOff>19050</xdr:rowOff>
    </xdr:from>
    <xdr:to>
      <xdr:col>1</xdr:col>
      <xdr:colOff>1794913</xdr:colOff>
      <xdr:row>121</xdr:row>
      <xdr:rowOff>158175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F378232-C087-40C4-A358-116D695CC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80" y="20507325"/>
          <a:ext cx="1356758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476256</xdr:colOff>
      <xdr:row>124</xdr:row>
      <xdr:rowOff>19050</xdr:rowOff>
    </xdr:from>
    <xdr:to>
      <xdr:col>1</xdr:col>
      <xdr:colOff>1724796</xdr:colOff>
      <xdr:row>129</xdr:row>
      <xdr:rowOff>158175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3A597B8D-863A-4204-83DD-9C5614F46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81" y="22564725"/>
          <a:ext cx="1248540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131</xdr:row>
      <xdr:rowOff>19050</xdr:rowOff>
    </xdr:from>
    <xdr:to>
      <xdr:col>1</xdr:col>
      <xdr:colOff>1619400</xdr:colOff>
      <xdr:row>136</xdr:row>
      <xdr:rowOff>158175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574DE5E7-99A8-4D00-9467-D6A4CCB68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23774400"/>
          <a:ext cx="1047900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552450</xdr:colOff>
      <xdr:row>138</xdr:row>
      <xdr:rowOff>28575</xdr:rowOff>
    </xdr:from>
    <xdr:to>
      <xdr:col>1</xdr:col>
      <xdr:colOff>1601053</xdr:colOff>
      <xdr:row>143</xdr:row>
      <xdr:rowOff>166206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9BBAEF74-44E5-4462-88E5-DBBF66326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14375" y="24993600"/>
          <a:ext cx="1048603" cy="1042506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514358</xdr:colOff>
      <xdr:row>145</xdr:row>
      <xdr:rowOff>19050</xdr:rowOff>
    </xdr:from>
    <xdr:to>
      <xdr:col>1</xdr:col>
      <xdr:colOff>1712334</xdr:colOff>
      <xdr:row>150</xdr:row>
      <xdr:rowOff>158175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75D40DB9-F08F-4DDE-A887-650C45D09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83" y="26193750"/>
          <a:ext cx="1197976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514357</xdr:colOff>
      <xdr:row>152</xdr:row>
      <xdr:rowOff>19050</xdr:rowOff>
    </xdr:from>
    <xdr:to>
      <xdr:col>1</xdr:col>
      <xdr:colOff>1704595</xdr:colOff>
      <xdr:row>157</xdr:row>
      <xdr:rowOff>158175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9562DFC8-CAC5-42D8-8498-691668B58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82" y="27403425"/>
          <a:ext cx="1190238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323851</xdr:colOff>
      <xdr:row>159</xdr:row>
      <xdr:rowOff>19050</xdr:rowOff>
    </xdr:from>
    <xdr:to>
      <xdr:col>1</xdr:col>
      <xdr:colOff>1717258</xdr:colOff>
      <xdr:row>164</xdr:row>
      <xdr:rowOff>158175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CF73A4B7-D60C-4238-A8FD-D3F850CFD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6" y="28613100"/>
          <a:ext cx="1393407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166</xdr:row>
      <xdr:rowOff>19050</xdr:rowOff>
    </xdr:from>
    <xdr:to>
      <xdr:col>1</xdr:col>
      <xdr:colOff>1802808</xdr:colOff>
      <xdr:row>171</xdr:row>
      <xdr:rowOff>158175</xdr:rowOff>
    </xdr:to>
    <xdr:pic>
      <xdr:nvPicPr>
        <xdr:cNvPr id="23" name="Obrázek 22" descr="072018BN.PNG">
          <a:extLst>
            <a:ext uri="{FF2B5EF4-FFF2-40B4-BE49-F238E27FC236}">
              <a16:creationId xmlns:a16="http://schemas.microsoft.com/office/drawing/2014/main" id="{72BCB7A7-9680-4B4F-8B21-CF39599E3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29822775"/>
          <a:ext cx="1555158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173</xdr:row>
      <xdr:rowOff>19050</xdr:rowOff>
    </xdr:from>
    <xdr:to>
      <xdr:col>1</xdr:col>
      <xdr:colOff>1656788</xdr:colOff>
      <xdr:row>178</xdr:row>
      <xdr:rowOff>158175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3875C55F-AC24-40D4-BFFF-E58A65EC9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5" y="31032450"/>
          <a:ext cx="1256738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323852</xdr:colOff>
      <xdr:row>183</xdr:row>
      <xdr:rowOff>9525</xdr:rowOff>
    </xdr:from>
    <xdr:to>
      <xdr:col>1</xdr:col>
      <xdr:colOff>1826850</xdr:colOff>
      <xdr:row>188</xdr:row>
      <xdr:rowOff>148650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AEAB7447-5528-4582-B18C-B4FA5A3CA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7" y="33194625"/>
          <a:ext cx="1502998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438153</xdr:colOff>
      <xdr:row>190</xdr:row>
      <xdr:rowOff>9525</xdr:rowOff>
    </xdr:from>
    <xdr:to>
      <xdr:col>1</xdr:col>
      <xdr:colOff>1779025</xdr:colOff>
      <xdr:row>195</xdr:row>
      <xdr:rowOff>148650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98032D63-F158-40C8-944D-F3566D580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8" y="34404300"/>
          <a:ext cx="1340872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197</xdr:row>
      <xdr:rowOff>19050</xdr:rowOff>
    </xdr:from>
    <xdr:to>
      <xdr:col>1</xdr:col>
      <xdr:colOff>1788911</xdr:colOff>
      <xdr:row>202</xdr:row>
      <xdr:rowOff>162778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4B7D24AF-4213-4672-86C6-C4143D99F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09600" y="35623500"/>
          <a:ext cx="1341236" cy="1048603"/>
        </a:xfrm>
        <a:prstGeom prst="rect">
          <a:avLst/>
        </a:prstGeom>
      </xdr:spPr>
    </xdr:pic>
    <xdr:clientData/>
  </xdr:twoCellAnchor>
  <xdr:twoCellAnchor editAs="oneCell">
    <xdr:from>
      <xdr:col>1</xdr:col>
      <xdr:colOff>676283</xdr:colOff>
      <xdr:row>206</xdr:row>
      <xdr:rowOff>19050</xdr:rowOff>
    </xdr:from>
    <xdr:to>
      <xdr:col>1</xdr:col>
      <xdr:colOff>1564459</xdr:colOff>
      <xdr:row>211</xdr:row>
      <xdr:rowOff>158175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A922FA2F-B5F4-4C68-B856-34F52937F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8" y="37137975"/>
          <a:ext cx="888176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222</xdr:row>
      <xdr:rowOff>19050</xdr:rowOff>
    </xdr:from>
    <xdr:to>
      <xdr:col>1</xdr:col>
      <xdr:colOff>1550747</xdr:colOff>
      <xdr:row>227</xdr:row>
      <xdr:rowOff>162778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60CC9CD1-67C3-49E4-8E17-6A3A779FB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28675" y="39862125"/>
          <a:ext cx="883997" cy="1048603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638176</xdr:colOff>
      <xdr:row>251</xdr:row>
      <xdr:rowOff>19050</xdr:rowOff>
    </xdr:from>
    <xdr:to>
      <xdr:col>1</xdr:col>
      <xdr:colOff>1674361</xdr:colOff>
      <xdr:row>256</xdr:row>
      <xdr:rowOff>158175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588E5601-7377-439C-87C7-7B132BE18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1" y="45539025"/>
          <a:ext cx="1036185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561981</xdr:colOff>
      <xdr:row>258</xdr:row>
      <xdr:rowOff>19050</xdr:rowOff>
    </xdr:from>
    <xdr:to>
      <xdr:col>1</xdr:col>
      <xdr:colOff>1849447</xdr:colOff>
      <xdr:row>263</xdr:row>
      <xdr:rowOff>158175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3787DE15-F81E-4595-A7F3-92AA1085C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6" y="46805850"/>
          <a:ext cx="1287466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274</xdr:row>
      <xdr:rowOff>28575</xdr:rowOff>
    </xdr:from>
    <xdr:to>
      <xdr:col>1</xdr:col>
      <xdr:colOff>2015077</xdr:colOff>
      <xdr:row>280</xdr:row>
      <xdr:rowOff>130725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0B5CDAC0-E00B-4213-AF11-E778D2814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49596675"/>
          <a:ext cx="1710277" cy="11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282</xdr:row>
      <xdr:rowOff>38100</xdr:rowOff>
    </xdr:from>
    <xdr:to>
      <xdr:col>1</xdr:col>
      <xdr:colOff>1949700</xdr:colOff>
      <xdr:row>288</xdr:row>
      <xdr:rowOff>140250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09741773-2265-4195-A2DC-7CB855DD8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50996850"/>
          <a:ext cx="1683000" cy="11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292</xdr:row>
      <xdr:rowOff>38100</xdr:rowOff>
    </xdr:from>
    <xdr:to>
      <xdr:col>1</xdr:col>
      <xdr:colOff>1795516</xdr:colOff>
      <xdr:row>297</xdr:row>
      <xdr:rowOff>141225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6424B105-C89F-4CDB-B5A6-C7498479D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52450" y="50577750"/>
          <a:ext cx="1404991" cy="100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561976</xdr:colOff>
      <xdr:row>299</xdr:row>
      <xdr:rowOff>47626</xdr:rowOff>
    </xdr:from>
    <xdr:to>
      <xdr:col>1</xdr:col>
      <xdr:colOff>1704467</xdr:colOff>
      <xdr:row>303</xdr:row>
      <xdr:rowOff>151726</xdr:rowOff>
    </xdr:to>
    <xdr:pic>
      <xdr:nvPicPr>
        <xdr:cNvPr id="35" name="Picture 3">
          <a:extLst>
            <a:ext uri="{FF2B5EF4-FFF2-40B4-BE49-F238E27FC236}">
              <a16:creationId xmlns:a16="http://schemas.microsoft.com/office/drawing/2014/main" id="{DFBB3E33-997A-4F1A-90A1-2D458048F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23901" y="51796951"/>
          <a:ext cx="1142491" cy="82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742961</xdr:colOff>
      <xdr:row>307</xdr:row>
      <xdr:rowOff>28575</xdr:rowOff>
    </xdr:from>
    <xdr:to>
      <xdr:col>1</xdr:col>
      <xdr:colOff>1426010</xdr:colOff>
      <xdr:row>313</xdr:row>
      <xdr:rowOff>148725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D1B8E56C-F61C-4BD1-9BFD-AD41F996F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86" y="56911875"/>
          <a:ext cx="683049" cy="120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325</xdr:row>
      <xdr:rowOff>28575</xdr:rowOff>
    </xdr:from>
    <xdr:to>
      <xdr:col>1</xdr:col>
      <xdr:colOff>1416474</xdr:colOff>
      <xdr:row>331</xdr:row>
      <xdr:rowOff>148725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E592FD85-C5FB-4380-8D3D-509A33CDA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5350" y="59997975"/>
          <a:ext cx="683049" cy="120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315</xdr:row>
      <xdr:rowOff>28575</xdr:rowOff>
    </xdr:from>
    <xdr:to>
      <xdr:col>1</xdr:col>
      <xdr:colOff>1426807</xdr:colOff>
      <xdr:row>321</xdr:row>
      <xdr:rowOff>148725</xdr:rowOff>
    </xdr:to>
    <xdr:pic>
      <xdr:nvPicPr>
        <xdr:cNvPr id="38" name="Obrázek 37" descr="021..PNG">
          <a:extLst>
            <a:ext uri="{FF2B5EF4-FFF2-40B4-BE49-F238E27FC236}">
              <a16:creationId xmlns:a16="http://schemas.microsoft.com/office/drawing/2014/main" id="{3DF6DCFD-23F7-405A-8317-91E45DFF9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0" y="58302525"/>
          <a:ext cx="674332" cy="120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714375</xdr:colOff>
      <xdr:row>333</xdr:row>
      <xdr:rowOff>28575</xdr:rowOff>
    </xdr:from>
    <xdr:to>
      <xdr:col>1</xdr:col>
      <xdr:colOff>1388707</xdr:colOff>
      <xdr:row>339</xdr:row>
      <xdr:rowOff>148725</xdr:rowOff>
    </xdr:to>
    <xdr:pic>
      <xdr:nvPicPr>
        <xdr:cNvPr id="39" name="Obrázek 38" descr="021..PNG">
          <a:extLst>
            <a:ext uri="{FF2B5EF4-FFF2-40B4-BE49-F238E27FC236}">
              <a16:creationId xmlns:a16="http://schemas.microsoft.com/office/drawing/2014/main" id="{7CD9EDC2-BD7E-46D7-B6C3-BF7C3B90F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61388625"/>
          <a:ext cx="674332" cy="1206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213</xdr:row>
      <xdr:rowOff>19050</xdr:rowOff>
    </xdr:from>
    <xdr:to>
      <xdr:col>1</xdr:col>
      <xdr:colOff>1554926</xdr:colOff>
      <xdr:row>218</xdr:row>
      <xdr:rowOff>158175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B19EFD4B-AF35-4DB5-BE46-2750910DE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675" y="38347650"/>
          <a:ext cx="888176" cy="1044000"/>
        </a:xfrm>
        <a:prstGeom prst="rect">
          <a:avLst/>
        </a:prstGeom>
      </xdr:spPr>
    </xdr:pic>
    <xdr:clientData/>
  </xdr:twoCellAnchor>
  <xdr:oneCellAnchor>
    <xdr:from>
      <xdr:col>1</xdr:col>
      <xdr:colOff>666750</xdr:colOff>
      <xdr:row>229</xdr:row>
      <xdr:rowOff>19050</xdr:rowOff>
    </xdr:from>
    <xdr:ext cx="883997" cy="1048603"/>
    <xdr:pic>
      <xdr:nvPicPr>
        <xdr:cNvPr id="41" name="Obrázek 40">
          <a:extLst>
            <a:ext uri="{FF2B5EF4-FFF2-40B4-BE49-F238E27FC236}">
              <a16:creationId xmlns:a16="http://schemas.microsoft.com/office/drawing/2014/main" id="{0AED0B72-414A-4AFE-9BB8-794C72C5D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28675" y="41128950"/>
          <a:ext cx="883997" cy="1048603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236</xdr:row>
      <xdr:rowOff>9525</xdr:rowOff>
    </xdr:from>
    <xdr:ext cx="1044000" cy="1044000"/>
    <xdr:pic>
      <xdr:nvPicPr>
        <xdr:cNvPr id="42" name="Obrázek 4">
          <a:extLst>
            <a:ext uri="{FF2B5EF4-FFF2-40B4-BE49-F238E27FC236}">
              <a16:creationId xmlns:a16="http://schemas.microsoft.com/office/drawing/2014/main" id="{1D43B17D-980A-4E84-B716-FBB3FF7B1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42329100"/>
          <a:ext cx="1044000" cy="10440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19050</xdr:colOff>
      <xdr:row>244</xdr:row>
      <xdr:rowOff>9525</xdr:rowOff>
    </xdr:from>
    <xdr:ext cx="1044000" cy="1044000"/>
    <xdr:pic>
      <xdr:nvPicPr>
        <xdr:cNvPr id="43" name="Obrázek 4">
          <a:extLst>
            <a:ext uri="{FF2B5EF4-FFF2-40B4-BE49-F238E27FC236}">
              <a16:creationId xmlns:a16="http://schemas.microsoft.com/office/drawing/2014/main" id="{2DF8D617-DDFB-430B-8863-8906B58D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43538775"/>
          <a:ext cx="1044000" cy="1044000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1</xdr:col>
      <xdr:colOff>1076325</xdr:colOff>
      <xdr:row>244</xdr:row>
      <xdr:rowOff>9525</xdr:rowOff>
    </xdr:from>
    <xdr:to>
      <xdr:col>1</xdr:col>
      <xdr:colOff>2465873</xdr:colOff>
      <xdr:row>249</xdr:row>
      <xdr:rowOff>148650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210E3E65-7CD6-4303-A9A0-956245679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0" y="43538775"/>
          <a:ext cx="1389548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1047749</xdr:colOff>
      <xdr:row>236</xdr:row>
      <xdr:rowOff>28575</xdr:rowOff>
    </xdr:from>
    <xdr:to>
      <xdr:col>1</xdr:col>
      <xdr:colOff>2352749</xdr:colOff>
      <xdr:row>241</xdr:row>
      <xdr:rowOff>167700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5C6CA87F-B66D-46A4-8655-9AC996D23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9674" y="42348150"/>
          <a:ext cx="1305000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265</xdr:row>
      <xdr:rowOff>162788</xdr:rowOff>
    </xdr:from>
    <xdr:to>
      <xdr:col>1</xdr:col>
      <xdr:colOff>1164006</xdr:colOff>
      <xdr:row>269</xdr:row>
      <xdr:rowOff>158888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B9171AEA-1E7A-43B5-8CF2-BDB8D4DAB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4" y="48216413"/>
          <a:ext cx="954457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1254145</xdr:colOff>
      <xdr:row>265</xdr:row>
      <xdr:rowOff>161925</xdr:rowOff>
    </xdr:from>
    <xdr:to>
      <xdr:col>1</xdr:col>
      <xdr:colOff>2064375</xdr:colOff>
      <xdr:row>269</xdr:row>
      <xdr:rowOff>158025</xdr:rowOff>
    </xdr:to>
    <xdr:pic>
      <xdr:nvPicPr>
        <xdr:cNvPr id="47" name="Obrázek 46">
          <a:extLst>
            <a:ext uri="{FF2B5EF4-FFF2-40B4-BE49-F238E27FC236}">
              <a16:creationId xmlns:a16="http://schemas.microsoft.com/office/drawing/2014/main" id="{5E7F7747-243C-4542-8EFA-8FD358709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070" y="48215550"/>
          <a:ext cx="810230" cy="720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474717</xdr:colOff>
      <xdr:row>4</xdr:row>
      <xdr:rowOff>112767</xdr:rowOff>
    </xdr:to>
    <xdr:pic>
      <xdr:nvPicPr>
        <xdr:cNvPr id="53" name="Picture 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4235BE2B-3B56-4E53-ADE8-D9A47C3CE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972425" y="419100"/>
          <a:ext cx="474717" cy="474717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opie%20-%20C&#780;ESKY&#769;%20CENI&#769;K%20CZK%20%20N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fo\Desktop\Cen&#237;ky\Cen&#237;ky%20FUSAMATIC\2014\Cen&#237;ky\Cen&#237;ky%20HYDRODIF\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fo\Desktop\Cen&#237;ky\Cen&#237;ky%20FUSAMATIC\2014\Cen&#237;ky\Cen&#237;ky%20HYDRODIF\Hydrodif%20CZKC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levelings-my.sharepoint.com/personal/jiri_clevelings_cz/Documents/Dokumenty/CLEVELINGS%20CEN&#205;KY%202022/2023%20XXX_CLEVELINGS%20CEN&#205;K%20CZK%20platn&#253;%20od%2020.6.2022.xlsx" TargetMode="External"/><Relationship Id="rId1" Type="http://schemas.openxmlformats.org/officeDocument/2006/relationships/externalLinkPath" Target="https://clevelings-my.sharepoint.com/personal/jiri_clevelings_cz/Documents/Dokumenty/CLEVELINGS%20CEN&#205;KY%202022/2023%20XXX_CLEVELINGS%20CEN&#205;K%20CZK%20platn&#253;%20od%2020.6.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levelings-my.sharepoint.com/personal/jiri_clevelings_cz/Documents/Dokumenty/CLEVELINGS%20CEN&#205;KY%202022/CLEVELINGS%20CENI&#769;K%20CZK%20%20JG%20v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ATOVÝ LIST "/>
      <sheetName val="01. ELEKTROTVAROVKY "/>
      <sheetName val="02. TVAROVKY NA TUPO"/>
      <sheetName val="03. HLADCE FORMOVANÉ OBLOUKY"/>
      <sheetName val="07. PP SVĚRNÉ VENTILY"/>
      <sheetName val="04. OCELOVÉ PŘÍRUBY, PP"/>
      <sheetName val="05. STROJE PRO SPOJOVÁNÍ"/>
      <sheetName val="06. PP SVĚRNÉ SPOJKY"/>
      <sheetName val="PP PREMIUM a PP svěrné ventily"/>
      <sheetName val="Universální svěrné spojky"/>
      <sheetName val="Nářadí"/>
      <sheetName val="08. NAVRTÁVACÍ SPOJKY"/>
      <sheetName val="09. PLASTOVÉ ŠROUBENÍ"/>
      <sheetName val="PVC Tlakové tvarovky"/>
      <sheetName val="11. PVC TLAKOVÉ VENTILY"/>
      <sheetName val="12. PVC ZPĚTNÉ KLAPKY"/>
      <sheetName val="PVC,PE Lepidlo a čistič BISSON"/>
      <sheetName val="14. FLEXIBILNÍ HADICE"/>
      <sheetName val="15. PVC TLAKOVÉ POTRUBÍ"/>
      <sheetName val="16. PE TLAKOVÉ POTRUBÍ"/>
      <sheetName val="PRICING"/>
      <sheetName val="Opravné pasy"/>
    </sheetNames>
    <sheetDataSet>
      <sheetData sheetId="0">
        <row r="23">
          <cell r="J2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List2"/>
      <sheetName val="List4"/>
      <sheetName val="List3"/>
      <sheetName val="List6"/>
      <sheetName val="List8"/>
      <sheetName val="List7"/>
      <sheetName val="List5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PP šroubení a montážní klíče</v>
          </cell>
        </row>
      </sheetData>
      <sheetData sheetId="6"/>
      <sheetData sheetId="7">
        <row r="4">
          <cell r="B4" t="str">
            <v>Zpětná klapka - připojení lepení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atový list"/>
      <sheetName val="TRYSKY (str.4-17)"/>
      <sheetName val="Dnové výpusti (str.18-21)"/>
      <sheetName val="SKIMMERY (str.22-27)"/>
      <sheetName val="MŘÍŽKY (str.28-29)"/>
      <sheetName val="Bazénové reflektory(str.30-43)"/>
      <sheetName val="Transformátory (str.44-45)"/>
      <sheetName val="Vybavení pro čištění (str.55)"/>
      <sheetName val="Filtrace (str.47-53)"/>
      <sheetName val="ČERPADLA (str.54-77)"/>
      <sheetName val="Žebříky (str.78-81)"/>
      <sheetName val="Flexibilní hadice (str.100-101)"/>
      <sheetName val="PVC tvarovky (str. 82-95)"/>
      <sheetName val="PVC kul. ventily (str. 96-97)"/>
      <sheetName val="PVC Zpětné klapky (str. 98-99)"/>
      <sheetName val="PP Svěrné spojky (str.84-90)"/>
      <sheetName val="PP Navrtávací pasy (str.91-92)"/>
      <sheetName val="PP šroubení a m. klíče (93-9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BATOVÝ LIST "/>
      <sheetName val="01. ELEKTROTVAROVKY "/>
      <sheetName val="02. TVAROVKY NA TUPO"/>
      <sheetName val="03. HLADCE FORMOVANÉ OBLOUKY"/>
      <sheetName val="04. PŘÍRUBY"/>
      <sheetName val="05. STROJE PRO SPOJOVÁNÍ"/>
      <sheetName val="06. PP SVĚRNÉ SPOJKY"/>
      <sheetName val="07. PP SVĚRNÉ VENTILY"/>
      <sheetName val="PP PREMIUM a PP svěrné ventily"/>
      <sheetName val="Universální svěrné spojky"/>
      <sheetName val="Nářadí"/>
      <sheetName val="07A. PP COMPRESSION VALVES SPEC"/>
      <sheetName val="08. NAVRTÁVACÍ OBJÍMKY"/>
      <sheetName val="09. PLASTOVÉ ŠROUBENÍ"/>
      <sheetName val="10. PVC TLAKOVÉ TVAROVKY"/>
      <sheetName val="11. PVC TLAKOVÉ VENTILY"/>
      <sheetName val="12. PVC ZPĚTNÉ KLAPKY"/>
      <sheetName val="13. PVC LEPIDLA A ČISTIČE"/>
      <sheetName val="14. FLEXIBILNÍ HADICE"/>
      <sheetName val="15. PVC TLAKOVÉ POTRUBÍ"/>
      <sheetName val="16. PE TLAKOVÉ POTRUBÍ"/>
      <sheetName val="Opravné pasy"/>
      <sheetName val="HELP"/>
      <sheetName val="07A. PP SVĚRNÉ VENTILY ADD "/>
      <sheetName val="17. BAZÉNOVÉ PŘÍSLUŠENSTVÍ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BATOVÝ LIST "/>
      <sheetName val="01. ELEKTROTVAROVKY "/>
      <sheetName val="02. TVAROVKY NA TUPO"/>
      <sheetName val="03. HLADCE FORMOVANÉ OBLOUKY"/>
      <sheetName val="04. PŘÍRUBY"/>
      <sheetName val="05. STROJE PRO SPOJOVÁNÍ"/>
      <sheetName val="06. PP SVĚRNÉ SPOJKY"/>
      <sheetName val="07. PP SVĚRNÉ VENTILY"/>
      <sheetName val="PP PREMIUM a PP svěrné ventily"/>
      <sheetName val="Universální svěrné spojky"/>
      <sheetName val="Nářadí"/>
      <sheetName val="08. NAVRTÁVACÍ OBJÍMKY"/>
      <sheetName val="09. PLASTOVÉ ŠROUBENÍ"/>
      <sheetName val="10. PVC TLAKOVÉ TVAROVKY"/>
      <sheetName val="11. PVC TLAKOVÉ VENTILY"/>
      <sheetName val="12. PVC ZPĚTNÉ KLAPKY"/>
      <sheetName val="13. PVC LEPIDLA A ČISTIČE"/>
      <sheetName val="14. FLEXIBILNÍ HADICE"/>
      <sheetName val="15. PVC TLAKOVÉ POTRUBÍ"/>
      <sheetName val="16. PE TLAKOVÉ POTRUBÍ"/>
      <sheetName val="Opravné pasy"/>
      <sheetName val="HELP"/>
      <sheetName val="PRI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F26FD-263F-44C9-ADD4-9F0064DC71C5}">
  <sheetPr>
    <tabColor theme="4"/>
  </sheetPr>
  <dimension ref="B1:AWB340"/>
  <sheetViews>
    <sheetView tabSelected="1" zoomScaleNormal="100" workbookViewId="0">
      <pane ySplit="5" topLeftCell="A6" activePane="bottomLeft" state="frozen"/>
      <selection activeCell="J19" sqref="J19"/>
      <selection pane="bottomLeft"/>
    </sheetView>
  </sheetViews>
  <sheetFormatPr defaultColWidth="9.109375" defaultRowHeight="14.25" customHeight="1" x14ac:dyDescent="0.2"/>
  <cols>
    <col min="1" max="1" width="2.44140625" style="4" customWidth="1"/>
    <col min="2" max="2" width="37.6640625" style="5" customWidth="1"/>
    <col min="3" max="3" width="13.44140625" style="6" bestFit="1" customWidth="1"/>
    <col min="4" max="4" width="17.6640625" style="7" customWidth="1"/>
    <col min="5" max="5" width="22.6640625" style="4" customWidth="1"/>
    <col min="6" max="6" width="12.44140625" style="8" bestFit="1" customWidth="1"/>
    <col min="7" max="7" width="10.6640625" style="9" customWidth="1"/>
    <col min="8" max="8" width="2.109375" style="4" customWidth="1"/>
    <col min="9" max="16384" width="9.109375" style="4"/>
  </cols>
  <sheetData>
    <row r="1" spans="2:9" ht="12.75" customHeight="1" x14ac:dyDescent="0.2"/>
    <row r="2" spans="2:9" ht="20.85" customHeight="1" x14ac:dyDescent="0.2">
      <c r="B2" s="77" t="s">
        <v>2</v>
      </c>
      <c r="C2" s="78"/>
      <c r="D2" s="78"/>
      <c r="E2" s="78"/>
      <c r="F2" s="78"/>
      <c r="G2" s="79"/>
      <c r="H2" s="10"/>
    </row>
    <row r="3" spans="2:9" ht="14.25" customHeight="1" x14ac:dyDescent="0.2">
      <c r="B3" s="80" t="s">
        <v>3</v>
      </c>
      <c r="C3" s="83" t="s">
        <v>1</v>
      </c>
      <c r="D3" s="86" t="s">
        <v>0</v>
      </c>
      <c r="E3" s="86"/>
      <c r="F3" s="89" t="s">
        <v>4</v>
      </c>
      <c r="G3" s="92" t="s">
        <v>5</v>
      </c>
    </row>
    <row r="4" spans="2:9" ht="14.25" customHeight="1" x14ac:dyDescent="0.2">
      <c r="B4" s="81"/>
      <c r="C4" s="84"/>
      <c r="D4" s="87"/>
      <c r="E4" s="87"/>
      <c r="F4" s="90"/>
      <c r="G4" s="93"/>
    </row>
    <row r="5" spans="2:9" ht="14.25" customHeight="1" x14ac:dyDescent="0.2">
      <c r="B5" s="82"/>
      <c r="C5" s="85"/>
      <c r="D5" s="88"/>
      <c r="E5" s="88"/>
      <c r="F5" s="91"/>
      <c r="G5" s="94"/>
    </row>
    <row r="6" spans="2:9" ht="9.9" customHeight="1" x14ac:dyDescent="0.2">
      <c r="B6" s="11"/>
      <c r="C6" s="12"/>
      <c r="D6" s="13"/>
      <c r="E6" s="13"/>
      <c r="F6" s="14"/>
      <c r="G6" s="15"/>
    </row>
    <row r="7" spans="2:9" ht="14.25" customHeight="1" x14ac:dyDescent="0.2">
      <c r="B7" s="56" t="s">
        <v>6</v>
      </c>
      <c r="C7" s="57"/>
      <c r="D7" s="57"/>
      <c r="E7" s="57"/>
      <c r="F7" s="57"/>
      <c r="G7" s="43" t="e">
        <f>MID(#REF!,1,2)</f>
        <v>#REF!</v>
      </c>
    </row>
    <row r="8" spans="2:9" ht="9.9" customHeight="1" thickBot="1" x14ac:dyDescent="0.25">
      <c r="B8" s="11"/>
      <c r="C8" s="12"/>
      <c r="D8" s="13"/>
      <c r="E8" s="13"/>
      <c r="F8" s="14"/>
      <c r="G8" s="15"/>
    </row>
    <row r="9" spans="2:9" ht="14.25" customHeight="1" x14ac:dyDescent="0.3">
      <c r="B9" s="33"/>
      <c r="C9" s="44"/>
      <c r="D9" s="44"/>
      <c r="E9" s="44"/>
      <c r="F9" s="44"/>
      <c r="G9" s="45"/>
    </row>
    <row r="10" spans="2:9" ht="14.25" customHeight="1" x14ac:dyDescent="0.3">
      <c r="B10" s="22"/>
      <c r="C10" s="61" t="s">
        <v>7</v>
      </c>
      <c r="D10" s="69" t="s">
        <v>8</v>
      </c>
      <c r="E10" s="69"/>
      <c r="F10" s="65">
        <v>8.7100000000000009</v>
      </c>
      <c r="G10" s="67" t="e">
        <f>F10*(100-$G$7)/100</f>
        <v>#REF!</v>
      </c>
    </row>
    <row r="11" spans="2:9" ht="14.25" customHeight="1" x14ac:dyDescent="0.3">
      <c r="B11" s="22"/>
      <c r="C11" s="61"/>
      <c r="D11" s="69"/>
      <c r="E11" s="69"/>
      <c r="F11" s="65"/>
      <c r="G11" s="67"/>
      <c r="I11" s="23"/>
    </row>
    <row r="12" spans="2:9" ht="14.25" customHeight="1" x14ac:dyDescent="0.3">
      <c r="B12" s="22"/>
      <c r="C12" s="61"/>
      <c r="D12" s="69"/>
      <c r="E12" s="69"/>
      <c r="F12" s="65"/>
      <c r="G12" s="67"/>
      <c r="I12" s="23"/>
    </row>
    <row r="13" spans="2:9" ht="14.25" customHeight="1" x14ac:dyDescent="0.3">
      <c r="B13" s="22"/>
      <c r="C13" s="62"/>
      <c r="D13" s="70"/>
      <c r="E13" s="70"/>
      <c r="F13" s="66"/>
      <c r="G13" s="68"/>
      <c r="I13" s="23"/>
    </row>
    <row r="14" spans="2:9" ht="14.25" customHeight="1" thickBot="1" x14ac:dyDescent="0.35">
      <c r="B14" s="24"/>
      <c r="C14" s="35"/>
      <c r="D14" s="35"/>
      <c r="E14" s="35"/>
      <c r="F14" s="35"/>
      <c r="G14" s="36"/>
    </row>
    <row r="15" spans="2:9" ht="8.1" customHeight="1" thickBot="1" x14ac:dyDescent="0.25">
      <c r="B15" s="11"/>
      <c r="C15" s="12"/>
      <c r="D15" s="13"/>
      <c r="E15" s="13"/>
      <c r="F15" s="14"/>
      <c r="G15" s="15"/>
    </row>
    <row r="16" spans="2:9" ht="14.25" customHeight="1" x14ac:dyDescent="0.3">
      <c r="B16" s="16"/>
      <c r="C16" s="27"/>
      <c r="D16" s="28"/>
      <c r="E16" s="28"/>
      <c r="F16" s="29"/>
      <c r="G16" s="30"/>
      <c r="I16" s="23"/>
    </row>
    <row r="17" spans="2:9" ht="12.75" customHeight="1" x14ac:dyDescent="0.2">
      <c r="B17" s="21"/>
      <c r="C17" s="61" t="s">
        <v>9</v>
      </c>
      <c r="D17" s="75" t="s">
        <v>10</v>
      </c>
      <c r="E17" s="75"/>
      <c r="F17" s="65">
        <v>12.01</v>
      </c>
      <c r="G17" s="67" t="e">
        <f>F17*(100-$G$7)/100</f>
        <v>#REF!</v>
      </c>
      <c r="I17" s="23"/>
    </row>
    <row r="18" spans="2:9" ht="14.25" customHeight="1" x14ac:dyDescent="0.3">
      <c r="B18" s="22"/>
      <c r="C18" s="61"/>
      <c r="D18" s="75"/>
      <c r="E18" s="75"/>
      <c r="F18" s="65"/>
      <c r="G18" s="67"/>
      <c r="I18" s="23"/>
    </row>
    <row r="19" spans="2:9" ht="14.25" customHeight="1" x14ac:dyDescent="0.3">
      <c r="B19" s="22"/>
      <c r="C19" s="61"/>
      <c r="D19" s="75"/>
      <c r="E19" s="75"/>
      <c r="F19" s="65"/>
      <c r="G19" s="67"/>
      <c r="I19" s="23"/>
    </row>
    <row r="20" spans="2:9" ht="14.25" customHeight="1" x14ac:dyDescent="0.3">
      <c r="B20" s="22"/>
      <c r="C20" s="62"/>
      <c r="D20" s="76"/>
      <c r="E20" s="76"/>
      <c r="F20" s="66"/>
      <c r="G20" s="68"/>
      <c r="I20" s="23"/>
    </row>
    <row r="21" spans="2:9" ht="14.25" customHeight="1" thickBot="1" x14ac:dyDescent="0.35">
      <c r="B21" s="24"/>
      <c r="C21" s="73"/>
      <c r="D21" s="73"/>
      <c r="E21" s="73"/>
      <c r="F21" s="73"/>
      <c r="G21" s="74"/>
      <c r="I21" s="23"/>
    </row>
    <row r="22" spans="2:9" ht="8.1" customHeight="1" thickBot="1" x14ac:dyDescent="0.25">
      <c r="B22" s="11"/>
      <c r="C22" s="12"/>
      <c r="D22" s="13"/>
      <c r="E22" s="13"/>
      <c r="F22" s="14"/>
      <c r="G22" s="15"/>
    </row>
    <row r="23" spans="2:9" ht="14.25" customHeight="1" x14ac:dyDescent="0.3">
      <c r="B23" s="16"/>
      <c r="C23" s="27"/>
      <c r="D23" s="28"/>
      <c r="E23" s="28"/>
      <c r="F23" s="29"/>
      <c r="G23" s="30"/>
      <c r="I23" s="23"/>
    </row>
    <row r="24" spans="2:9" ht="14.25" customHeight="1" x14ac:dyDescent="0.2">
      <c r="B24" s="21"/>
      <c r="C24" s="61" t="s">
        <v>11</v>
      </c>
      <c r="D24" s="75" t="s">
        <v>10</v>
      </c>
      <c r="E24" s="75"/>
      <c r="F24" s="65">
        <v>11.29</v>
      </c>
      <c r="G24" s="67" t="e">
        <f>F24*(100-$G$7)/100</f>
        <v>#REF!</v>
      </c>
      <c r="I24" s="23"/>
    </row>
    <row r="25" spans="2:9" ht="14.25" customHeight="1" x14ac:dyDescent="0.3">
      <c r="B25" s="22"/>
      <c r="C25" s="61"/>
      <c r="D25" s="75"/>
      <c r="E25" s="75"/>
      <c r="F25" s="65"/>
      <c r="G25" s="67"/>
      <c r="I25" s="23"/>
    </row>
    <row r="26" spans="2:9" ht="14.25" customHeight="1" x14ac:dyDescent="0.3">
      <c r="B26" s="22"/>
      <c r="C26" s="61"/>
      <c r="D26" s="75"/>
      <c r="E26" s="75"/>
      <c r="F26" s="65"/>
      <c r="G26" s="67"/>
      <c r="I26" s="23"/>
    </row>
    <row r="27" spans="2:9" ht="14.25" customHeight="1" x14ac:dyDescent="0.3">
      <c r="B27" s="22"/>
      <c r="C27" s="62"/>
      <c r="D27" s="76"/>
      <c r="E27" s="76"/>
      <c r="F27" s="66"/>
      <c r="G27" s="68"/>
      <c r="I27" s="23"/>
    </row>
    <row r="28" spans="2:9" ht="14.25" customHeight="1" thickBot="1" x14ac:dyDescent="0.35">
      <c r="B28" s="24"/>
      <c r="C28" s="73"/>
      <c r="D28" s="73"/>
      <c r="E28" s="73"/>
      <c r="F28" s="73"/>
      <c r="G28" s="74"/>
      <c r="I28" s="23"/>
    </row>
    <row r="29" spans="2:9" ht="9.9" customHeight="1" x14ac:dyDescent="0.2">
      <c r="B29" s="11"/>
      <c r="C29" s="12"/>
      <c r="D29" s="13"/>
      <c r="E29" s="13"/>
      <c r="F29" s="14"/>
      <c r="G29" s="15"/>
    </row>
    <row r="30" spans="2:9" ht="14.25" customHeight="1" x14ac:dyDescent="0.2">
      <c r="B30" s="56" t="s">
        <v>12</v>
      </c>
      <c r="C30" s="57"/>
      <c r="D30" s="57"/>
      <c r="E30" s="57"/>
      <c r="F30" s="57"/>
      <c r="G30" s="43" t="e">
        <f>MID(#REF!,1,2)</f>
        <v>#REF!</v>
      </c>
    </row>
    <row r="31" spans="2:9" ht="9.9" customHeight="1" thickBot="1" x14ac:dyDescent="0.25">
      <c r="B31" s="11"/>
      <c r="C31" s="12"/>
      <c r="D31" s="13"/>
      <c r="E31" s="13"/>
      <c r="F31" s="14"/>
      <c r="G31" s="15"/>
    </row>
    <row r="32" spans="2:9" ht="14.25" customHeight="1" x14ac:dyDescent="0.2">
      <c r="B32" s="16"/>
      <c r="C32" s="17"/>
      <c r="D32" s="18"/>
      <c r="E32" s="18"/>
      <c r="F32" s="19"/>
      <c r="G32" s="20"/>
    </row>
    <row r="33" spans="2:1276" s="47" customFormat="1" ht="14.25" customHeight="1" x14ac:dyDescent="0.2">
      <c r="B33" s="21"/>
      <c r="C33" s="61" t="s">
        <v>13</v>
      </c>
      <c r="D33" s="71" t="s">
        <v>14</v>
      </c>
      <c r="E33" s="71"/>
      <c r="F33" s="65">
        <v>13.49</v>
      </c>
      <c r="G33" s="67" t="e">
        <f>F33*(100-$G$30)/100</f>
        <v>#REF!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</row>
    <row r="34" spans="2:1276" ht="14.25" customHeight="1" x14ac:dyDescent="0.3">
      <c r="B34" s="22"/>
      <c r="C34" s="61"/>
      <c r="D34" s="71"/>
      <c r="E34" s="71"/>
      <c r="F34" s="65"/>
      <c r="G34" s="67"/>
      <c r="I34" s="23"/>
    </row>
    <row r="35" spans="2:1276" ht="14.25" customHeight="1" x14ac:dyDescent="0.3">
      <c r="B35" s="22"/>
      <c r="C35" s="61"/>
      <c r="D35" s="71"/>
      <c r="E35" s="71"/>
      <c r="F35" s="65"/>
      <c r="G35" s="67"/>
      <c r="I35" s="23"/>
    </row>
    <row r="36" spans="2:1276" ht="14.25" customHeight="1" x14ac:dyDescent="0.3">
      <c r="B36" s="22"/>
      <c r="C36" s="62"/>
      <c r="D36" s="72"/>
      <c r="E36" s="72"/>
      <c r="F36" s="66"/>
      <c r="G36" s="68"/>
      <c r="I36" s="23"/>
    </row>
    <row r="37" spans="2:1276" ht="14.25" customHeight="1" thickBot="1" x14ac:dyDescent="0.35">
      <c r="B37" s="24"/>
      <c r="C37" s="73"/>
      <c r="D37" s="73"/>
      <c r="E37" s="73"/>
      <c r="F37" s="73"/>
      <c r="G37" s="74"/>
      <c r="I37" s="23"/>
    </row>
    <row r="38" spans="2:1276" ht="9.9" customHeight="1" thickBot="1" x14ac:dyDescent="0.35">
      <c r="B38" s="25"/>
      <c r="C38" s="26"/>
      <c r="D38" s="26"/>
      <c r="E38" s="26"/>
      <c r="F38" s="26"/>
      <c r="G38" s="26"/>
      <c r="I38" s="23"/>
    </row>
    <row r="39" spans="2:1276" ht="14.25" customHeight="1" x14ac:dyDescent="0.3">
      <c r="B39" s="33"/>
      <c r="C39" s="37"/>
      <c r="D39" s="37"/>
      <c r="E39" s="37"/>
      <c r="F39" s="37"/>
      <c r="G39" s="38"/>
    </row>
    <row r="40" spans="2:1276" ht="14.25" customHeight="1" x14ac:dyDescent="0.3">
      <c r="B40" s="22"/>
      <c r="C40" s="61" t="s">
        <v>15</v>
      </c>
      <c r="D40" s="63" t="s">
        <v>16</v>
      </c>
      <c r="E40" s="63"/>
      <c r="F40" s="65">
        <v>16.920000000000002</v>
      </c>
      <c r="G40" s="67" t="e">
        <f>F40*(100-$G$30)/100</f>
        <v>#REF!</v>
      </c>
    </row>
    <row r="41" spans="2:1276" ht="14.25" customHeight="1" x14ac:dyDescent="0.3">
      <c r="B41" s="22"/>
      <c r="C41" s="61"/>
      <c r="D41" s="63"/>
      <c r="E41" s="63"/>
      <c r="F41" s="65"/>
      <c r="G41" s="67"/>
    </row>
    <row r="42" spans="2:1276" ht="14.25" customHeight="1" x14ac:dyDescent="0.3">
      <c r="B42" s="22"/>
      <c r="C42" s="61"/>
      <c r="D42" s="63"/>
      <c r="E42" s="63"/>
      <c r="F42" s="65"/>
      <c r="G42" s="67"/>
    </row>
    <row r="43" spans="2:1276" ht="14.25" customHeight="1" x14ac:dyDescent="0.3">
      <c r="B43" s="22"/>
      <c r="C43" s="62"/>
      <c r="D43" s="64"/>
      <c r="E43" s="64"/>
      <c r="F43" s="66"/>
      <c r="G43" s="68"/>
    </row>
    <row r="44" spans="2:1276" ht="14.25" customHeight="1" thickBot="1" x14ac:dyDescent="0.35">
      <c r="B44" s="24"/>
      <c r="C44" s="35"/>
      <c r="D44" s="35"/>
      <c r="E44" s="35"/>
      <c r="F44" s="35"/>
      <c r="G44" s="36"/>
    </row>
    <row r="45" spans="2:1276" ht="9.9" customHeight="1" thickBot="1" x14ac:dyDescent="0.35">
      <c r="B45" s="25"/>
      <c r="C45" s="34"/>
      <c r="D45" s="34"/>
      <c r="E45" s="34"/>
      <c r="F45" s="34"/>
      <c r="G45" s="34"/>
    </row>
    <row r="46" spans="2:1276" ht="14.25" customHeight="1" x14ac:dyDescent="0.3">
      <c r="B46" s="33"/>
      <c r="C46" s="37"/>
      <c r="D46" s="37"/>
      <c r="E46" s="37"/>
      <c r="F46" s="37"/>
      <c r="G46" s="38"/>
    </row>
    <row r="47" spans="2:1276" ht="14.25" customHeight="1" x14ac:dyDescent="0.3">
      <c r="B47" s="22"/>
      <c r="C47" s="61" t="s">
        <v>17</v>
      </c>
      <c r="D47" s="71" t="s">
        <v>14</v>
      </c>
      <c r="E47" s="71"/>
      <c r="F47" s="65">
        <v>32</v>
      </c>
      <c r="G47" s="67" t="e">
        <f>F47*(100-$G$30)/100</f>
        <v>#REF!</v>
      </c>
    </row>
    <row r="48" spans="2:1276" ht="14.25" customHeight="1" x14ac:dyDescent="0.3">
      <c r="B48" s="22"/>
      <c r="C48" s="61"/>
      <c r="D48" s="71"/>
      <c r="E48" s="71"/>
      <c r="F48" s="65"/>
      <c r="G48" s="67"/>
    </row>
    <row r="49" spans="2:7" ht="14.25" customHeight="1" x14ac:dyDescent="0.3">
      <c r="B49" s="22"/>
      <c r="C49" s="61"/>
      <c r="D49" s="71"/>
      <c r="E49" s="71"/>
      <c r="F49" s="65"/>
      <c r="G49" s="67"/>
    </row>
    <row r="50" spans="2:7" ht="14.25" customHeight="1" x14ac:dyDescent="0.3">
      <c r="B50" s="22"/>
      <c r="C50" s="62"/>
      <c r="D50" s="72"/>
      <c r="E50" s="72"/>
      <c r="F50" s="66"/>
      <c r="G50" s="68"/>
    </row>
    <row r="51" spans="2:7" ht="14.25" customHeight="1" thickBot="1" x14ac:dyDescent="0.35">
      <c r="B51" s="24"/>
      <c r="C51" s="35"/>
      <c r="D51" s="35"/>
      <c r="E51" s="35"/>
      <c r="F51" s="35"/>
      <c r="G51" s="36"/>
    </row>
    <row r="52" spans="2:7" ht="14.25" customHeight="1" thickBot="1" x14ac:dyDescent="0.35">
      <c r="B52" s="25"/>
      <c r="C52" s="34"/>
      <c r="D52" s="34"/>
      <c r="E52" s="34"/>
      <c r="F52" s="34"/>
      <c r="G52" s="34"/>
    </row>
    <row r="53" spans="2:7" ht="14.25" customHeight="1" x14ac:dyDescent="0.3">
      <c r="B53" s="33"/>
      <c r="C53" s="37"/>
      <c r="D53" s="37"/>
      <c r="E53" s="37"/>
      <c r="F53" s="37"/>
      <c r="G53" s="38"/>
    </row>
    <row r="54" spans="2:7" ht="14.25" customHeight="1" x14ac:dyDescent="0.3">
      <c r="B54" s="22"/>
      <c r="C54" s="61" t="s">
        <v>18</v>
      </c>
      <c r="D54" s="63" t="s">
        <v>16</v>
      </c>
      <c r="E54" s="63"/>
      <c r="F54" s="65">
        <v>28.02</v>
      </c>
      <c r="G54" s="67" t="e">
        <f>F54*(100-$G$30)/100</f>
        <v>#REF!</v>
      </c>
    </row>
    <row r="55" spans="2:7" ht="14.25" customHeight="1" x14ac:dyDescent="0.3">
      <c r="B55" s="22"/>
      <c r="C55" s="61"/>
      <c r="D55" s="63"/>
      <c r="E55" s="63"/>
      <c r="F55" s="65"/>
      <c r="G55" s="67"/>
    </row>
    <row r="56" spans="2:7" ht="14.25" customHeight="1" x14ac:dyDescent="0.3">
      <c r="B56" s="22"/>
      <c r="C56" s="61"/>
      <c r="D56" s="63"/>
      <c r="E56" s="63"/>
      <c r="F56" s="65"/>
      <c r="G56" s="67"/>
    </row>
    <row r="57" spans="2:7" ht="14.25" customHeight="1" x14ac:dyDescent="0.3">
      <c r="B57" s="22"/>
      <c r="C57" s="62"/>
      <c r="D57" s="64"/>
      <c r="E57" s="64"/>
      <c r="F57" s="66"/>
      <c r="G57" s="68"/>
    </row>
    <row r="58" spans="2:7" ht="14.25" customHeight="1" thickBot="1" x14ac:dyDescent="0.35">
      <c r="B58" s="24"/>
      <c r="C58" s="35"/>
      <c r="D58" s="35"/>
      <c r="E58" s="35"/>
      <c r="F58" s="35"/>
      <c r="G58" s="36"/>
    </row>
    <row r="59" spans="2:7" ht="9.9" customHeight="1" x14ac:dyDescent="0.3">
      <c r="B59" s="25"/>
      <c r="C59" s="34"/>
      <c r="D59" s="34"/>
      <c r="E59" s="34"/>
      <c r="F59" s="34"/>
      <c r="G59" s="34"/>
    </row>
    <row r="60" spans="2:7" ht="14.25" customHeight="1" x14ac:dyDescent="0.3">
      <c r="B60" s="25"/>
      <c r="C60" s="34"/>
      <c r="D60" s="34"/>
      <c r="E60" s="34"/>
      <c r="F60" s="34"/>
      <c r="G60" s="34"/>
    </row>
    <row r="61" spans="2:7" ht="14.25" customHeight="1" x14ac:dyDescent="0.3">
      <c r="B61" s="25"/>
      <c r="C61" s="34"/>
      <c r="D61" s="34"/>
      <c r="E61" s="34"/>
      <c r="F61" s="34"/>
      <c r="G61" s="34"/>
    </row>
    <row r="62" spans="2:7" ht="14.25" customHeight="1" x14ac:dyDescent="0.2">
      <c r="B62" s="56" t="s">
        <v>19</v>
      </c>
      <c r="C62" s="57"/>
      <c r="D62" s="57"/>
      <c r="E62" s="57"/>
      <c r="F62" s="57"/>
      <c r="G62" s="43" t="e">
        <f>MID(#REF!,1,2)</f>
        <v>#REF!</v>
      </c>
    </row>
    <row r="63" spans="2:7" ht="9.9" customHeight="1" thickBot="1" x14ac:dyDescent="0.35">
      <c r="B63" s="25"/>
      <c r="C63" s="34"/>
      <c r="D63" s="34"/>
      <c r="E63" s="34"/>
      <c r="F63" s="34"/>
      <c r="G63" s="34"/>
    </row>
    <row r="64" spans="2:7" ht="14.25" customHeight="1" x14ac:dyDescent="0.3">
      <c r="B64" s="33"/>
      <c r="C64" s="37"/>
      <c r="D64" s="37"/>
      <c r="E64" s="37"/>
      <c r="F64" s="37"/>
      <c r="G64" s="38"/>
    </row>
    <row r="65" spans="2:7" ht="14.25" customHeight="1" x14ac:dyDescent="0.3">
      <c r="B65" s="22"/>
      <c r="C65" s="61" t="s">
        <v>20</v>
      </c>
      <c r="D65" s="63" t="s">
        <v>21</v>
      </c>
      <c r="E65" s="63"/>
      <c r="F65" s="65">
        <v>14.68</v>
      </c>
      <c r="G65" s="67" t="e">
        <f>F65*(100-$G$62)/100</f>
        <v>#REF!</v>
      </c>
    </row>
    <row r="66" spans="2:7" ht="14.25" customHeight="1" x14ac:dyDescent="0.3">
      <c r="B66" s="22"/>
      <c r="C66" s="61"/>
      <c r="D66" s="63"/>
      <c r="E66" s="63"/>
      <c r="F66" s="65"/>
      <c r="G66" s="67"/>
    </row>
    <row r="67" spans="2:7" ht="14.25" customHeight="1" x14ac:dyDescent="0.3">
      <c r="B67" s="22"/>
      <c r="C67" s="61"/>
      <c r="D67" s="63"/>
      <c r="E67" s="63"/>
      <c r="F67" s="65"/>
      <c r="G67" s="67"/>
    </row>
    <row r="68" spans="2:7" ht="14.25" customHeight="1" x14ac:dyDescent="0.3">
      <c r="B68" s="22"/>
      <c r="C68" s="62"/>
      <c r="D68" s="64"/>
      <c r="E68" s="64"/>
      <c r="F68" s="66"/>
      <c r="G68" s="68"/>
    </row>
    <row r="69" spans="2:7" ht="14.25" customHeight="1" thickBot="1" x14ac:dyDescent="0.35">
      <c r="B69" s="24"/>
      <c r="C69" s="35"/>
      <c r="D69" s="35"/>
      <c r="E69" s="35"/>
      <c r="F69" s="35"/>
      <c r="G69" s="36"/>
    </row>
    <row r="70" spans="2:7" ht="9.9" customHeight="1" thickBot="1" x14ac:dyDescent="0.35">
      <c r="B70" s="25"/>
      <c r="C70" s="34"/>
      <c r="D70" s="34"/>
      <c r="E70" s="34"/>
      <c r="F70" s="34"/>
      <c r="G70" s="34"/>
    </row>
    <row r="71" spans="2:7" ht="14.25" customHeight="1" x14ac:dyDescent="0.3">
      <c r="B71" s="33"/>
      <c r="C71" s="37"/>
      <c r="D71" s="37"/>
      <c r="E71" s="37"/>
      <c r="F71" s="37"/>
      <c r="G71" s="38"/>
    </row>
    <row r="72" spans="2:7" ht="14.25" customHeight="1" x14ac:dyDescent="0.3">
      <c r="B72" s="22"/>
      <c r="C72" s="61" t="s">
        <v>22</v>
      </c>
      <c r="D72" s="63" t="s">
        <v>23</v>
      </c>
      <c r="E72" s="63"/>
      <c r="F72" s="65">
        <v>14.7</v>
      </c>
      <c r="G72" s="67" t="e">
        <f>F72*(100-$G$62)/100</f>
        <v>#REF!</v>
      </c>
    </row>
    <row r="73" spans="2:7" ht="14.25" customHeight="1" x14ac:dyDescent="0.3">
      <c r="B73" s="22"/>
      <c r="C73" s="61"/>
      <c r="D73" s="63"/>
      <c r="E73" s="63"/>
      <c r="F73" s="65"/>
      <c r="G73" s="67"/>
    </row>
    <row r="74" spans="2:7" ht="14.25" customHeight="1" x14ac:dyDescent="0.3">
      <c r="B74" s="22"/>
      <c r="C74" s="61"/>
      <c r="D74" s="63"/>
      <c r="E74" s="63"/>
      <c r="F74" s="65"/>
      <c r="G74" s="67"/>
    </row>
    <row r="75" spans="2:7" ht="14.25" customHeight="1" x14ac:dyDescent="0.3">
      <c r="B75" s="22"/>
      <c r="C75" s="62"/>
      <c r="D75" s="64"/>
      <c r="E75" s="64"/>
      <c r="F75" s="66"/>
      <c r="G75" s="68"/>
    </row>
    <row r="76" spans="2:7" ht="14.25" customHeight="1" thickBot="1" x14ac:dyDescent="0.35">
      <c r="B76" s="24"/>
      <c r="C76" s="35"/>
      <c r="D76" s="35"/>
      <c r="E76" s="35"/>
      <c r="F76" s="35"/>
      <c r="G76" s="36"/>
    </row>
    <row r="77" spans="2:7" ht="9.9" customHeight="1" x14ac:dyDescent="0.3">
      <c r="B77" s="25"/>
      <c r="C77" s="34"/>
      <c r="D77" s="34"/>
      <c r="E77" s="34"/>
      <c r="F77" s="34"/>
      <c r="G77" s="34"/>
    </row>
    <row r="78" spans="2:7" ht="14.25" customHeight="1" x14ac:dyDescent="0.2">
      <c r="B78" s="56" t="s">
        <v>24</v>
      </c>
      <c r="C78" s="57"/>
      <c r="D78" s="57"/>
      <c r="E78" s="57"/>
      <c r="F78" s="57"/>
      <c r="G78" s="43" t="e">
        <f>MID(#REF!,1,2)</f>
        <v>#REF!</v>
      </c>
    </row>
    <row r="79" spans="2:7" ht="9.9" customHeight="1" thickBot="1" x14ac:dyDescent="0.35">
      <c r="B79" s="25"/>
      <c r="C79" s="34"/>
      <c r="D79" s="34"/>
      <c r="E79" s="34"/>
      <c r="F79" s="34"/>
      <c r="G79" s="34"/>
    </row>
    <row r="80" spans="2:7" ht="14.25" customHeight="1" x14ac:dyDescent="0.3">
      <c r="B80" s="33"/>
      <c r="C80" s="37"/>
      <c r="D80" s="37"/>
      <c r="E80" s="37"/>
      <c r="F80" s="37"/>
      <c r="G80" s="38"/>
    </row>
    <row r="81" spans="2:7" ht="14.25" customHeight="1" x14ac:dyDescent="0.3">
      <c r="B81" s="22"/>
      <c r="C81" s="61" t="s">
        <v>25</v>
      </c>
      <c r="D81" s="63" t="s">
        <v>26</v>
      </c>
      <c r="E81" s="63"/>
      <c r="F81" s="65">
        <v>24.68</v>
      </c>
      <c r="G81" s="67" t="e">
        <f>F81*(100-$G$78)/100</f>
        <v>#REF!</v>
      </c>
    </row>
    <row r="82" spans="2:7" ht="14.25" customHeight="1" x14ac:dyDescent="0.3">
      <c r="B82" s="22"/>
      <c r="C82" s="61"/>
      <c r="D82" s="63"/>
      <c r="E82" s="63"/>
      <c r="F82" s="65"/>
      <c r="G82" s="67"/>
    </row>
    <row r="83" spans="2:7" ht="14.25" customHeight="1" x14ac:dyDescent="0.3">
      <c r="B83" s="22"/>
      <c r="C83" s="61"/>
      <c r="D83" s="63"/>
      <c r="E83" s="63"/>
      <c r="F83" s="65"/>
      <c r="G83" s="67"/>
    </row>
    <row r="84" spans="2:7" ht="14.25" customHeight="1" x14ac:dyDescent="0.3">
      <c r="B84" s="22"/>
      <c r="C84" s="62"/>
      <c r="D84" s="64"/>
      <c r="E84" s="64"/>
      <c r="F84" s="66"/>
      <c r="G84" s="68"/>
    </row>
    <row r="85" spans="2:7" ht="14.25" customHeight="1" thickBot="1" x14ac:dyDescent="0.35">
      <c r="B85" s="24"/>
      <c r="C85" s="35"/>
      <c r="D85" s="35"/>
      <c r="E85" s="35"/>
      <c r="F85" s="35"/>
      <c r="G85" s="36"/>
    </row>
    <row r="86" spans="2:7" ht="9.9" customHeight="1" thickBot="1" x14ac:dyDescent="0.35">
      <c r="B86" s="25"/>
      <c r="C86" s="34"/>
      <c r="D86" s="34"/>
      <c r="E86" s="34"/>
      <c r="F86" s="34"/>
      <c r="G86" s="34"/>
    </row>
    <row r="87" spans="2:7" ht="14.25" customHeight="1" x14ac:dyDescent="0.3">
      <c r="B87" s="33"/>
      <c r="C87" s="37"/>
      <c r="D87" s="37"/>
      <c r="E87" s="37"/>
      <c r="F87" s="37"/>
      <c r="G87" s="38"/>
    </row>
    <row r="88" spans="2:7" ht="14.25" customHeight="1" x14ac:dyDescent="0.3">
      <c r="B88" s="22"/>
      <c r="C88" s="61" t="s">
        <v>27</v>
      </c>
      <c r="D88" s="63" t="s">
        <v>28</v>
      </c>
      <c r="E88" s="63"/>
      <c r="F88" s="65">
        <v>39.200000000000003</v>
      </c>
      <c r="G88" s="67" t="e">
        <f>F88*(100-$G$78)/100</f>
        <v>#REF!</v>
      </c>
    </row>
    <row r="89" spans="2:7" ht="14.25" customHeight="1" x14ac:dyDescent="0.3">
      <c r="B89" s="22"/>
      <c r="C89" s="61"/>
      <c r="D89" s="63"/>
      <c r="E89" s="63"/>
      <c r="F89" s="65"/>
      <c r="G89" s="67"/>
    </row>
    <row r="90" spans="2:7" ht="14.25" customHeight="1" x14ac:dyDescent="0.3">
      <c r="B90" s="22"/>
      <c r="C90" s="61"/>
      <c r="D90" s="63"/>
      <c r="E90" s="63"/>
      <c r="F90" s="65"/>
      <c r="G90" s="67"/>
    </row>
    <row r="91" spans="2:7" ht="14.25" customHeight="1" x14ac:dyDescent="0.3">
      <c r="B91" s="22"/>
      <c r="C91" s="62"/>
      <c r="D91" s="64"/>
      <c r="E91" s="64"/>
      <c r="F91" s="66"/>
      <c r="G91" s="68"/>
    </row>
    <row r="92" spans="2:7" ht="14.25" customHeight="1" thickBot="1" x14ac:dyDescent="0.35">
      <c r="B92" s="24"/>
      <c r="C92" s="35"/>
      <c r="D92" s="35"/>
      <c r="E92" s="35"/>
      <c r="F92" s="35"/>
      <c r="G92" s="36"/>
    </row>
    <row r="93" spans="2:7" ht="9.9" customHeight="1" thickBot="1" x14ac:dyDescent="0.35">
      <c r="B93" s="25"/>
      <c r="C93" s="34"/>
      <c r="D93" s="34"/>
      <c r="E93" s="34"/>
      <c r="F93" s="34"/>
      <c r="G93" s="34"/>
    </row>
    <row r="94" spans="2:7" ht="14.25" customHeight="1" x14ac:dyDescent="0.3">
      <c r="B94" s="33"/>
      <c r="C94" s="37"/>
      <c r="D94" s="37"/>
      <c r="E94" s="37"/>
      <c r="F94" s="37"/>
      <c r="G94" s="38"/>
    </row>
    <row r="95" spans="2:7" ht="14.25" customHeight="1" x14ac:dyDescent="0.3">
      <c r="B95" s="22"/>
      <c r="C95" s="61" t="s">
        <v>29</v>
      </c>
      <c r="D95" s="63" t="s">
        <v>30</v>
      </c>
      <c r="E95" s="63"/>
      <c r="F95" s="65">
        <v>37.92</v>
      </c>
      <c r="G95" s="67" t="e">
        <f>F95*(100-$G$78)/100</f>
        <v>#REF!</v>
      </c>
    </row>
    <row r="96" spans="2:7" ht="14.25" customHeight="1" x14ac:dyDescent="0.3">
      <c r="B96" s="22"/>
      <c r="C96" s="61"/>
      <c r="D96" s="63"/>
      <c r="E96" s="63"/>
      <c r="F96" s="65"/>
      <c r="G96" s="67"/>
    </row>
    <row r="97" spans="2:7" ht="14.25" customHeight="1" x14ac:dyDescent="0.3">
      <c r="B97" s="22"/>
      <c r="C97" s="61"/>
      <c r="D97" s="63"/>
      <c r="E97" s="63"/>
      <c r="F97" s="65"/>
      <c r="G97" s="67"/>
    </row>
    <row r="98" spans="2:7" ht="14.25" customHeight="1" x14ac:dyDescent="0.3">
      <c r="B98" s="22"/>
      <c r="C98" s="62"/>
      <c r="D98" s="64"/>
      <c r="E98" s="64"/>
      <c r="F98" s="66"/>
      <c r="G98" s="68"/>
    </row>
    <row r="99" spans="2:7" ht="14.25" customHeight="1" thickBot="1" x14ac:dyDescent="0.35">
      <c r="B99" s="24"/>
      <c r="C99" s="35"/>
      <c r="D99" s="35"/>
      <c r="E99" s="35"/>
      <c r="F99" s="35"/>
      <c r="G99" s="36"/>
    </row>
    <row r="100" spans="2:7" ht="9.9" customHeight="1" thickBot="1" x14ac:dyDescent="0.35">
      <c r="B100" s="25"/>
      <c r="C100" s="34"/>
      <c r="D100" s="34"/>
      <c r="E100" s="34"/>
      <c r="F100" s="34"/>
      <c r="G100" s="34"/>
    </row>
    <row r="101" spans="2:7" ht="14.25" customHeight="1" x14ac:dyDescent="0.3">
      <c r="B101" s="33"/>
      <c r="C101" s="37"/>
      <c r="D101" s="37"/>
      <c r="E101" s="37"/>
      <c r="F101" s="37"/>
      <c r="G101" s="38"/>
    </row>
    <row r="102" spans="2:7" ht="14.25" customHeight="1" x14ac:dyDescent="0.3">
      <c r="B102" s="22"/>
      <c r="C102" s="61" t="s">
        <v>31</v>
      </c>
      <c r="D102" s="63" t="s">
        <v>32</v>
      </c>
      <c r="E102" s="63"/>
      <c r="F102" s="65">
        <v>69.12</v>
      </c>
      <c r="G102" s="67" t="e">
        <f>F102*(100-$G$78)/100</f>
        <v>#REF!</v>
      </c>
    </row>
    <row r="103" spans="2:7" ht="14.25" customHeight="1" x14ac:dyDescent="0.3">
      <c r="B103" s="22"/>
      <c r="C103" s="61"/>
      <c r="D103" s="63"/>
      <c r="E103" s="63"/>
      <c r="F103" s="65"/>
      <c r="G103" s="67"/>
    </row>
    <row r="104" spans="2:7" ht="14.25" customHeight="1" x14ac:dyDescent="0.3">
      <c r="B104" s="22"/>
      <c r="C104" s="61"/>
      <c r="D104" s="63"/>
      <c r="E104" s="63"/>
      <c r="F104" s="65"/>
      <c r="G104" s="67"/>
    </row>
    <row r="105" spans="2:7" ht="14.25" customHeight="1" x14ac:dyDescent="0.3">
      <c r="B105" s="22"/>
      <c r="C105" s="62"/>
      <c r="D105" s="64"/>
      <c r="E105" s="64"/>
      <c r="F105" s="66"/>
      <c r="G105" s="68"/>
    </row>
    <row r="106" spans="2:7" ht="14.25" customHeight="1" thickBot="1" x14ac:dyDescent="0.35">
      <c r="B106" s="24"/>
      <c r="C106" s="35"/>
      <c r="D106" s="35"/>
      <c r="E106" s="35"/>
      <c r="F106" s="35"/>
      <c r="G106" s="36"/>
    </row>
    <row r="107" spans="2:7" ht="9.9" customHeight="1" x14ac:dyDescent="0.3">
      <c r="B107" s="25"/>
      <c r="C107" s="34"/>
      <c r="D107" s="34"/>
      <c r="E107" s="34"/>
      <c r="F107" s="34"/>
      <c r="G107" s="34"/>
    </row>
    <row r="108" spans="2:7" ht="14.25" customHeight="1" x14ac:dyDescent="0.2">
      <c r="B108" s="56" t="s">
        <v>33</v>
      </c>
      <c r="C108" s="57"/>
      <c r="D108" s="57"/>
      <c r="E108" s="57"/>
      <c r="F108" s="57"/>
      <c r="G108" s="43" t="e">
        <f>MID(#REF!,1,2)</f>
        <v>#REF!</v>
      </c>
    </row>
    <row r="109" spans="2:7" ht="9.9" customHeight="1" thickBot="1" x14ac:dyDescent="0.35">
      <c r="B109" s="25"/>
      <c r="C109" s="34"/>
      <c r="D109" s="34"/>
      <c r="E109" s="34"/>
      <c r="F109" s="34"/>
      <c r="G109" s="34"/>
    </row>
    <row r="110" spans="2:7" ht="14.25" customHeight="1" x14ac:dyDescent="0.3">
      <c r="B110" s="33"/>
      <c r="C110" s="37"/>
      <c r="D110" s="37"/>
      <c r="E110" s="37"/>
      <c r="F110" s="37"/>
      <c r="G110" s="38"/>
    </row>
    <row r="111" spans="2:7" ht="14.25" customHeight="1" x14ac:dyDescent="0.3">
      <c r="B111" s="22"/>
      <c r="C111" s="61" t="s">
        <v>34</v>
      </c>
      <c r="D111" s="63" t="s">
        <v>35</v>
      </c>
      <c r="E111" s="63"/>
      <c r="F111" s="65">
        <v>88.82</v>
      </c>
      <c r="G111" s="67" t="e">
        <f>F111*(100-$G$108)/100</f>
        <v>#REF!</v>
      </c>
    </row>
    <row r="112" spans="2:7" ht="14.25" customHeight="1" x14ac:dyDescent="0.3">
      <c r="B112" s="22"/>
      <c r="C112" s="61"/>
      <c r="D112" s="63"/>
      <c r="E112" s="63"/>
      <c r="F112" s="65"/>
      <c r="G112" s="67"/>
    </row>
    <row r="113" spans="2:7" ht="14.25" customHeight="1" x14ac:dyDescent="0.3">
      <c r="B113" s="22"/>
      <c r="C113" s="61"/>
      <c r="D113" s="63"/>
      <c r="E113" s="63"/>
      <c r="F113" s="65"/>
      <c r="G113" s="67"/>
    </row>
    <row r="114" spans="2:7" ht="14.25" customHeight="1" x14ac:dyDescent="0.3">
      <c r="B114" s="22"/>
      <c r="C114" s="62"/>
      <c r="D114" s="64"/>
      <c r="E114" s="64"/>
      <c r="F114" s="66"/>
      <c r="G114" s="68"/>
    </row>
    <row r="115" spans="2:7" ht="14.25" customHeight="1" thickBot="1" x14ac:dyDescent="0.35">
      <c r="B115" s="24"/>
      <c r="C115" s="35"/>
      <c r="D115" s="35"/>
      <c r="E115" s="35"/>
      <c r="F115" s="35"/>
      <c r="G115" s="36"/>
    </row>
    <row r="116" spans="2:7" ht="14.25" customHeight="1" thickBot="1" x14ac:dyDescent="0.35">
      <c r="B116" s="25"/>
      <c r="C116" s="34"/>
      <c r="D116" s="34"/>
      <c r="E116" s="34"/>
      <c r="F116" s="34"/>
      <c r="G116" s="34"/>
    </row>
    <row r="117" spans="2:7" ht="14.25" customHeight="1" x14ac:dyDescent="0.3">
      <c r="B117" s="33"/>
      <c r="C117" s="37"/>
      <c r="D117" s="37"/>
      <c r="E117" s="37"/>
      <c r="F117" s="37"/>
      <c r="G117" s="38"/>
    </row>
    <row r="118" spans="2:7" ht="14.25" customHeight="1" x14ac:dyDescent="0.3">
      <c r="B118" s="22"/>
      <c r="C118" s="61" t="s">
        <v>36</v>
      </c>
      <c r="D118" s="63" t="s">
        <v>37</v>
      </c>
      <c r="E118" s="63"/>
      <c r="F118" s="65">
        <v>88.59</v>
      </c>
      <c r="G118" s="67" t="e">
        <f>F118*(100-$G$108)/100</f>
        <v>#REF!</v>
      </c>
    </row>
    <row r="119" spans="2:7" ht="14.25" customHeight="1" x14ac:dyDescent="0.3">
      <c r="B119" s="22"/>
      <c r="C119" s="61"/>
      <c r="D119" s="63"/>
      <c r="E119" s="63"/>
      <c r="F119" s="65"/>
      <c r="G119" s="67"/>
    </row>
    <row r="120" spans="2:7" ht="14.25" customHeight="1" x14ac:dyDescent="0.3">
      <c r="B120" s="22"/>
      <c r="C120" s="61"/>
      <c r="D120" s="63"/>
      <c r="E120" s="63"/>
      <c r="F120" s="65"/>
      <c r="G120" s="67"/>
    </row>
    <row r="121" spans="2:7" ht="14.25" customHeight="1" x14ac:dyDescent="0.3">
      <c r="B121" s="22"/>
      <c r="C121" s="62"/>
      <c r="D121" s="64"/>
      <c r="E121" s="64"/>
      <c r="F121" s="66"/>
      <c r="G121" s="68"/>
    </row>
    <row r="122" spans="2:7" ht="14.25" customHeight="1" thickBot="1" x14ac:dyDescent="0.35">
      <c r="B122" s="24"/>
      <c r="C122" s="35"/>
      <c r="D122" s="35"/>
      <c r="E122" s="35"/>
      <c r="F122" s="35"/>
      <c r="G122" s="36"/>
    </row>
    <row r="123" spans="2:7" ht="14.25" customHeight="1" x14ac:dyDescent="0.2">
      <c r="B123" s="56" t="s">
        <v>38</v>
      </c>
      <c r="C123" s="57"/>
      <c r="D123" s="57"/>
      <c r="E123" s="57"/>
      <c r="F123" s="57"/>
      <c r="G123" s="43" t="e">
        <f>MID(#REF!,1,2)</f>
        <v>#REF!</v>
      </c>
    </row>
    <row r="124" spans="2:7" ht="9.9" customHeight="1" thickBot="1" x14ac:dyDescent="0.35">
      <c r="B124" s="25"/>
      <c r="C124" s="34"/>
      <c r="D124" s="34"/>
      <c r="E124" s="34"/>
      <c r="F124" s="34"/>
      <c r="G124" s="34"/>
    </row>
    <row r="125" spans="2:7" ht="14.25" customHeight="1" x14ac:dyDescent="0.3">
      <c r="B125" s="33"/>
      <c r="C125" s="37"/>
      <c r="D125" s="37"/>
      <c r="E125" s="37"/>
      <c r="F125" s="37"/>
      <c r="G125" s="38"/>
    </row>
    <row r="126" spans="2:7" ht="14.25" customHeight="1" x14ac:dyDescent="0.3">
      <c r="B126" s="22"/>
      <c r="C126" s="61" t="s">
        <v>39</v>
      </c>
      <c r="D126" s="63" t="s">
        <v>40</v>
      </c>
      <c r="E126" s="63"/>
      <c r="F126" s="65">
        <v>38.770000000000003</v>
      </c>
      <c r="G126" s="67" t="e">
        <f>F126*(100-$G$123)/100</f>
        <v>#REF!</v>
      </c>
    </row>
    <row r="127" spans="2:7" ht="14.25" customHeight="1" x14ac:dyDescent="0.3">
      <c r="B127" s="22"/>
      <c r="C127" s="61"/>
      <c r="D127" s="63"/>
      <c r="E127" s="63"/>
      <c r="F127" s="65"/>
      <c r="G127" s="67"/>
    </row>
    <row r="128" spans="2:7" ht="14.25" customHeight="1" x14ac:dyDescent="0.3">
      <c r="B128" s="22"/>
      <c r="C128" s="61"/>
      <c r="D128" s="63"/>
      <c r="E128" s="63"/>
      <c r="F128" s="65"/>
      <c r="G128" s="67"/>
    </row>
    <row r="129" spans="2:7" ht="14.25" customHeight="1" x14ac:dyDescent="0.3">
      <c r="B129" s="22"/>
      <c r="C129" s="62"/>
      <c r="D129" s="64"/>
      <c r="E129" s="64"/>
      <c r="F129" s="66"/>
      <c r="G129" s="68"/>
    </row>
    <row r="130" spans="2:7" ht="14.25" customHeight="1" thickBot="1" x14ac:dyDescent="0.35">
      <c r="B130" s="24"/>
      <c r="C130" s="35"/>
      <c r="D130" s="35"/>
      <c r="E130" s="35"/>
      <c r="F130" s="35"/>
      <c r="G130" s="36"/>
    </row>
    <row r="131" spans="2:7" ht="9.9" customHeight="1" thickBot="1" x14ac:dyDescent="0.35">
      <c r="B131" s="25"/>
      <c r="C131" s="34"/>
      <c r="D131" s="34"/>
      <c r="E131" s="34"/>
      <c r="F131" s="34"/>
      <c r="G131" s="34"/>
    </row>
    <row r="132" spans="2:7" ht="14.25" customHeight="1" x14ac:dyDescent="0.3">
      <c r="B132" s="33"/>
      <c r="C132" s="37"/>
      <c r="D132" s="37"/>
      <c r="E132" s="37"/>
      <c r="F132" s="37"/>
      <c r="G132" s="38"/>
    </row>
    <row r="133" spans="2:7" ht="14.25" customHeight="1" x14ac:dyDescent="0.3">
      <c r="B133" s="22"/>
      <c r="C133" s="61" t="s">
        <v>41</v>
      </c>
      <c r="D133" s="63" t="s">
        <v>42</v>
      </c>
      <c r="E133" s="63"/>
      <c r="F133" s="65">
        <v>123.72</v>
      </c>
      <c r="G133" s="67" t="e">
        <f>F133*(100-$G$123)/100</f>
        <v>#REF!</v>
      </c>
    </row>
    <row r="134" spans="2:7" ht="14.25" customHeight="1" x14ac:dyDescent="0.3">
      <c r="B134" s="22"/>
      <c r="C134" s="61"/>
      <c r="D134" s="63"/>
      <c r="E134" s="63"/>
      <c r="F134" s="65"/>
      <c r="G134" s="67"/>
    </row>
    <row r="135" spans="2:7" ht="14.25" customHeight="1" x14ac:dyDescent="0.3">
      <c r="B135" s="22"/>
      <c r="C135" s="61"/>
      <c r="D135" s="63"/>
      <c r="E135" s="63"/>
      <c r="F135" s="65"/>
      <c r="G135" s="67"/>
    </row>
    <row r="136" spans="2:7" ht="14.25" customHeight="1" x14ac:dyDescent="0.3">
      <c r="B136" s="22"/>
      <c r="C136" s="62"/>
      <c r="D136" s="64"/>
      <c r="E136" s="64"/>
      <c r="F136" s="66"/>
      <c r="G136" s="68"/>
    </row>
    <row r="137" spans="2:7" ht="14.25" customHeight="1" thickBot="1" x14ac:dyDescent="0.35">
      <c r="B137" s="24"/>
      <c r="C137" s="35"/>
      <c r="D137" s="35"/>
      <c r="E137" s="35"/>
      <c r="F137" s="35"/>
      <c r="G137" s="36"/>
    </row>
    <row r="138" spans="2:7" ht="9.9" customHeight="1" thickBot="1" x14ac:dyDescent="0.35">
      <c r="B138" s="25"/>
      <c r="C138" s="34"/>
      <c r="D138" s="34"/>
      <c r="E138" s="34"/>
      <c r="F138" s="34"/>
      <c r="G138" s="34"/>
    </row>
    <row r="139" spans="2:7" ht="14.25" customHeight="1" x14ac:dyDescent="0.3">
      <c r="B139" s="48"/>
      <c r="C139" s="37"/>
      <c r="D139" s="37"/>
      <c r="E139" s="37"/>
      <c r="F139" s="37"/>
      <c r="G139" s="38"/>
    </row>
    <row r="140" spans="2:7" ht="14.25" customHeight="1" x14ac:dyDescent="0.3">
      <c r="B140" s="31"/>
      <c r="C140" s="61" t="s">
        <v>43</v>
      </c>
      <c r="D140" s="63" t="s">
        <v>44</v>
      </c>
      <c r="E140" s="63"/>
      <c r="F140" s="65">
        <v>126.2</v>
      </c>
      <c r="G140" s="67" t="e">
        <f>F140*(100-$G$123)/100</f>
        <v>#REF!</v>
      </c>
    </row>
    <row r="141" spans="2:7" ht="14.25" customHeight="1" x14ac:dyDescent="0.3">
      <c r="B141" s="31"/>
      <c r="C141" s="61"/>
      <c r="D141" s="63"/>
      <c r="E141" s="63"/>
      <c r="F141" s="65"/>
      <c r="G141" s="67"/>
    </row>
    <row r="142" spans="2:7" ht="14.25" customHeight="1" x14ac:dyDescent="0.3">
      <c r="B142" s="31"/>
      <c r="C142" s="61"/>
      <c r="D142" s="63"/>
      <c r="E142" s="63"/>
      <c r="F142" s="65"/>
      <c r="G142" s="67"/>
    </row>
    <row r="143" spans="2:7" ht="14.25" customHeight="1" x14ac:dyDescent="0.3">
      <c r="B143" s="31"/>
      <c r="C143" s="62"/>
      <c r="D143" s="64"/>
      <c r="E143" s="64"/>
      <c r="F143" s="66"/>
      <c r="G143" s="68"/>
    </row>
    <row r="144" spans="2:7" ht="14.25" customHeight="1" thickBot="1" x14ac:dyDescent="0.35">
      <c r="B144" s="49"/>
      <c r="C144" s="35"/>
      <c r="D144" s="35"/>
      <c r="E144" s="35"/>
      <c r="F144" s="35"/>
      <c r="G144" s="36"/>
    </row>
    <row r="145" spans="2:7" ht="9.9" customHeight="1" thickBot="1" x14ac:dyDescent="0.35">
      <c r="B145" s="25"/>
      <c r="C145" s="34"/>
      <c r="D145" s="34"/>
      <c r="E145" s="34"/>
      <c r="F145" s="34"/>
      <c r="G145" s="34"/>
    </row>
    <row r="146" spans="2:7" ht="14.25" customHeight="1" x14ac:dyDescent="0.3">
      <c r="B146" s="33"/>
      <c r="C146" s="37"/>
      <c r="D146" s="37"/>
      <c r="E146" s="37"/>
      <c r="F146" s="37"/>
      <c r="G146" s="38"/>
    </row>
    <row r="147" spans="2:7" ht="14.25" customHeight="1" x14ac:dyDescent="0.3">
      <c r="B147" s="22"/>
      <c r="C147" s="61" t="s">
        <v>45</v>
      </c>
      <c r="D147" s="69" t="s">
        <v>46</v>
      </c>
      <c r="E147" s="69"/>
      <c r="F147" s="65">
        <v>208.36</v>
      </c>
      <c r="G147" s="67" t="e">
        <f>F147*(100-$G$123)/100</f>
        <v>#REF!</v>
      </c>
    </row>
    <row r="148" spans="2:7" ht="14.25" customHeight="1" x14ac:dyDescent="0.3">
      <c r="B148" s="22"/>
      <c r="C148" s="61"/>
      <c r="D148" s="69"/>
      <c r="E148" s="69"/>
      <c r="F148" s="65"/>
      <c r="G148" s="67"/>
    </row>
    <row r="149" spans="2:7" ht="14.25" customHeight="1" x14ac:dyDescent="0.3">
      <c r="B149" s="22"/>
      <c r="C149" s="61"/>
      <c r="D149" s="69"/>
      <c r="E149" s="69"/>
      <c r="F149" s="65"/>
      <c r="G149" s="67"/>
    </row>
    <row r="150" spans="2:7" ht="14.25" customHeight="1" x14ac:dyDescent="0.3">
      <c r="B150" s="22"/>
      <c r="C150" s="62"/>
      <c r="D150" s="70"/>
      <c r="E150" s="70"/>
      <c r="F150" s="66"/>
      <c r="G150" s="68"/>
    </row>
    <row r="151" spans="2:7" ht="14.25" customHeight="1" thickBot="1" x14ac:dyDescent="0.35">
      <c r="B151" s="24"/>
      <c r="C151" s="35"/>
      <c r="D151" s="35"/>
      <c r="E151" s="35"/>
      <c r="F151" s="35"/>
      <c r="G151" s="36"/>
    </row>
    <row r="152" spans="2:7" ht="9.9" customHeight="1" thickBot="1" x14ac:dyDescent="0.35">
      <c r="B152" s="25"/>
      <c r="C152" s="34"/>
      <c r="D152" s="34"/>
      <c r="E152" s="34"/>
      <c r="F152" s="34"/>
      <c r="G152" s="34"/>
    </row>
    <row r="153" spans="2:7" ht="14.25" customHeight="1" x14ac:dyDescent="0.3">
      <c r="B153" s="33"/>
      <c r="C153" s="37"/>
      <c r="D153" s="37"/>
      <c r="E153" s="37"/>
      <c r="F153" s="37"/>
      <c r="G153" s="38"/>
    </row>
    <row r="154" spans="2:7" ht="14.25" customHeight="1" x14ac:dyDescent="0.3">
      <c r="B154" s="22"/>
      <c r="C154" s="61" t="s">
        <v>47</v>
      </c>
      <c r="D154" s="69" t="s">
        <v>48</v>
      </c>
      <c r="E154" s="69"/>
      <c r="F154" s="65">
        <v>226.6</v>
      </c>
      <c r="G154" s="67" t="e">
        <f>F154*(100-$G$123)/100</f>
        <v>#REF!</v>
      </c>
    </row>
    <row r="155" spans="2:7" ht="14.25" customHeight="1" x14ac:dyDescent="0.3">
      <c r="B155" s="22"/>
      <c r="C155" s="61"/>
      <c r="D155" s="69"/>
      <c r="E155" s="69"/>
      <c r="F155" s="65"/>
      <c r="G155" s="67"/>
    </row>
    <row r="156" spans="2:7" ht="14.25" customHeight="1" x14ac:dyDescent="0.3">
      <c r="B156" s="22"/>
      <c r="C156" s="61"/>
      <c r="D156" s="69"/>
      <c r="E156" s="69"/>
      <c r="F156" s="65"/>
      <c r="G156" s="67"/>
    </row>
    <row r="157" spans="2:7" ht="14.25" customHeight="1" x14ac:dyDescent="0.3">
      <c r="B157" s="22"/>
      <c r="C157" s="62"/>
      <c r="D157" s="70"/>
      <c r="E157" s="70"/>
      <c r="F157" s="66"/>
      <c r="G157" s="68"/>
    </row>
    <row r="158" spans="2:7" ht="14.25" customHeight="1" thickBot="1" x14ac:dyDescent="0.35">
      <c r="B158" s="24"/>
      <c r="C158" s="35"/>
      <c r="D158" s="35"/>
      <c r="E158" s="35"/>
      <c r="F158" s="35"/>
      <c r="G158" s="36"/>
    </row>
    <row r="159" spans="2:7" ht="9.9" customHeight="1" thickBot="1" x14ac:dyDescent="0.35">
      <c r="B159" s="25"/>
      <c r="C159" s="34"/>
      <c r="D159" s="34"/>
      <c r="E159" s="34"/>
      <c r="F159" s="34"/>
      <c r="G159" s="34"/>
    </row>
    <row r="160" spans="2:7" ht="14.25" customHeight="1" x14ac:dyDescent="0.3">
      <c r="B160" s="33"/>
      <c r="C160" s="37"/>
      <c r="D160" s="37"/>
      <c r="E160" s="37"/>
      <c r="F160" s="37"/>
      <c r="G160" s="38"/>
    </row>
    <row r="161" spans="2:7" ht="14.25" customHeight="1" x14ac:dyDescent="0.3">
      <c r="B161" s="22"/>
      <c r="C161" s="61" t="s">
        <v>49</v>
      </c>
      <c r="D161" s="63" t="s">
        <v>50</v>
      </c>
      <c r="E161" s="63"/>
      <c r="F161" s="65">
        <v>125.59</v>
      </c>
      <c r="G161" s="67" t="e">
        <f>F161*(100-$G$123)/100</f>
        <v>#REF!</v>
      </c>
    </row>
    <row r="162" spans="2:7" ht="14.25" customHeight="1" x14ac:dyDescent="0.3">
      <c r="B162" s="22"/>
      <c r="C162" s="61"/>
      <c r="D162" s="63"/>
      <c r="E162" s="63"/>
      <c r="F162" s="65"/>
      <c r="G162" s="67"/>
    </row>
    <row r="163" spans="2:7" ht="14.25" customHeight="1" x14ac:dyDescent="0.3">
      <c r="B163" s="22"/>
      <c r="C163" s="61"/>
      <c r="D163" s="63"/>
      <c r="E163" s="63"/>
      <c r="F163" s="65"/>
      <c r="G163" s="67"/>
    </row>
    <row r="164" spans="2:7" ht="14.25" customHeight="1" x14ac:dyDescent="0.3">
      <c r="B164" s="22"/>
      <c r="C164" s="62"/>
      <c r="D164" s="64"/>
      <c r="E164" s="64"/>
      <c r="F164" s="66"/>
      <c r="G164" s="68"/>
    </row>
    <row r="165" spans="2:7" ht="14.25" customHeight="1" thickBot="1" x14ac:dyDescent="0.35">
      <c r="B165" s="24"/>
      <c r="C165" s="35"/>
      <c r="D165" s="35"/>
      <c r="E165" s="35"/>
      <c r="F165" s="35"/>
      <c r="G165" s="36"/>
    </row>
    <row r="166" spans="2:7" ht="9.9" customHeight="1" thickBot="1" x14ac:dyDescent="0.35">
      <c r="B166" s="25"/>
      <c r="C166" s="34"/>
      <c r="D166" s="34"/>
      <c r="E166" s="34"/>
      <c r="F166" s="34"/>
      <c r="G166" s="34"/>
    </row>
    <row r="167" spans="2:7" ht="14.25" customHeight="1" x14ac:dyDescent="0.3">
      <c r="B167" s="33"/>
      <c r="C167" s="37"/>
      <c r="D167" s="37"/>
      <c r="E167" s="37"/>
      <c r="F167" s="37"/>
      <c r="G167" s="38"/>
    </row>
    <row r="168" spans="2:7" ht="14.25" customHeight="1" x14ac:dyDescent="0.3">
      <c r="B168" s="22"/>
      <c r="C168" s="61" t="s">
        <v>51</v>
      </c>
      <c r="D168" s="63" t="s">
        <v>52</v>
      </c>
      <c r="E168" s="63"/>
      <c r="F168" s="65">
        <v>140.91</v>
      </c>
      <c r="G168" s="67" t="e">
        <f>F168*(100-$G$123)/100</f>
        <v>#REF!</v>
      </c>
    </row>
    <row r="169" spans="2:7" ht="14.25" customHeight="1" x14ac:dyDescent="0.3">
      <c r="B169" s="22"/>
      <c r="C169" s="61"/>
      <c r="D169" s="63"/>
      <c r="E169" s="63"/>
      <c r="F169" s="65"/>
      <c r="G169" s="67"/>
    </row>
    <row r="170" spans="2:7" ht="14.25" customHeight="1" x14ac:dyDescent="0.3">
      <c r="B170" s="22"/>
      <c r="C170" s="61"/>
      <c r="D170" s="63"/>
      <c r="E170" s="63"/>
      <c r="F170" s="65"/>
      <c r="G170" s="67"/>
    </row>
    <row r="171" spans="2:7" ht="14.25" customHeight="1" x14ac:dyDescent="0.3">
      <c r="B171" s="22"/>
      <c r="C171" s="62"/>
      <c r="D171" s="64"/>
      <c r="E171" s="64"/>
      <c r="F171" s="66"/>
      <c r="G171" s="68"/>
    </row>
    <row r="172" spans="2:7" ht="14.25" customHeight="1" thickBot="1" x14ac:dyDescent="0.35">
      <c r="B172" s="24"/>
      <c r="C172" s="35"/>
      <c r="D172" s="35"/>
      <c r="E172" s="35"/>
      <c r="F172" s="35"/>
      <c r="G172" s="36"/>
    </row>
    <row r="173" spans="2:7" ht="9.9" customHeight="1" thickBot="1" x14ac:dyDescent="0.35">
      <c r="B173" s="25"/>
      <c r="C173" s="34"/>
      <c r="D173" s="34"/>
      <c r="E173" s="34"/>
      <c r="F173" s="34"/>
      <c r="G173" s="34"/>
    </row>
    <row r="174" spans="2:7" ht="14.25" customHeight="1" x14ac:dyDescent="0.3">
      <c r="B174" s="33"/>
      <c r="C174" s="37"/>
      <c r="D174" s="37"/>
      <c r="E174" s="37"/>
      <c r="F174" s="37"/>
      <c r="G174" s="38"/>
    </row>
    <row r="175" spans="2:7" ht="14.25" customHeight="1" x14ac:dyDescent="0.3">
      <c r="B175" s="22"/>
      <c r="C175" s="61" t="s">
        <v>53</v>
      </c>
      <c r="D175" s="69" t="s">
        <v>54</v>
      </c>
      <c r="E175" s="69"/>
      <c r="F175" s="65">
        <v>241.4</v>
      </c>
      <c r="G175" s="67" t="e">
        <f>F175*(100-$G$123)/100</f>
        <v>#REF!</v>
      </c>
    </row>
    <row r="176" spans="2:7" ht="14.25" customHeight="1" x14ac:dyDescent="0.3">
      <c r="B176" s="22"/>
      <c r="C176" s="61"/>
      <c r="D176" s="69"/>
      <c r="E176" s="69"/>
      <c r="F176" s="65"/>
      <c r="G176" s="67"/>
    </row>
    <row r="177" spans="2:7" ht="14.25" customHeight="1" x14ac:dyDescent="0.3">
      <c r="B177" s="22"/>
      <c r="C177" s="61"/>
      <c r="D177" s="69"/>
      <c r="E177" s="69"/>
      <c r="F177" s="65"/>
      <c r="G177" s="67"/>
    </row>
    <row r="178" spans="2:7" ht="14.25" customHeight="1" x14ac:dyDescent="0.3">
      <c r="B178" s="22"/>
      <c r="C178" s="62"/>
      <c r="D178" s="70"/>
      <c r="E178" s="70"/>
      <c r="F178" s="66"/>
      <c r="G178" s="68"/>
    </row>
    <row r="179" spans="2:7" ht="14.25" customHeight="1" thickBot="1" x14ac:dyDescent="0.35">
      <c r="B179" s="24"/>
      <c r="C179" s="35"/>
      <c r="D179" s="35"/>
      <c r="E179" s="35"/>
      <c r="F179" s="35"/>
      <c r="G179" s="36"/>
    </row>
    <row r="180" spans="2:7" ht="14.25" customHeight="1" x14ac:dyDescent="0.3">
      <c r="B180" s="25"/>
      <c r="C180" s="34"/>
      <c r="D180" s="34"/>
      <c r="E180" s="34"/>
      <c r="F180" s="34"/>
      <c r="G180" s="34"/>
    </row>
    <row r="181" spans="2:7" ht="14.25" customHeight="1" x14ac:dyDescent="0.3">
      <c r="B181" s="25"/>
      <c r="C181" s="34"/>
      <c r="D181" s="34"/>
      <c r="E181" s="34"/>
      <c r="F181" s="34"/>
      <c r="G181" s="34"/>
    </row>
    <row r="182" spans="2:7" ht="14.25" customHeight="1" x14ac:dyDescent="0.3">
      <c r="B182" s="25"/>
      <c r="C182" s="34"/>
      <c r="D182" s="34"/>
      <c r="E182" s="34"/>
      <c r="F182" s="34"/>
      <c r="G182" s="34"/>
    </row>
    <row r="183" spans="2:7" ht="14.25" customHeight="1" thickBot="1" x14ac:dyDescent="0.35">
      <c r="B183" s="25"/>
      <c r="C183" s="34"/>
      <c r="D183" s="34"/>
      <c r="E183" s="34"/>
      <c r="F183" s="34"/>
      <c r="G183" s="34"/>
    </row>
    <row r="184" spans="2:7" ht="14.25" customHeight="1" x14ac:dyDescent="0.3">
      <c r="B184" s="33"/>
      <c r="C184" s="37"/>
      <c r="D184" s="37"/>
      <c r="E184" s="37"/>
      <c r="F184" s="37"/>
      <c r="G184" s="38"/>
    </row>
    <row r="185" spans="2:7" ht="14.25" customHeight="1" x14ac:dyDescent="0.3">
      <c r="B185" s="22"/>
      <c r="C185" s="61" t="s">
        <v>55</v>
      </c>
      <c r="D185" s="69" t="s">
        <v>56</v>
      </c>
      <c r="E185" s="69"/>
      <c r="F185" s="65">
        <v>212.27</v>
      </c>
      <c r="G185" s="67" t="e">
        <f>F185*(100-$G$123)/100</f>
        <v>#REF!</v>
      </c>
    </row>
    <row r="186" spans="2:7" ht="14.25" customHeight="1" x14ac:dyDescent="0.3">
      <c r="B186" s="22"/>
      <c r="C186" s="61"/>
      <c r="D186" s="69"/>
      <c r="E186" s="69"/>
      <c r="F186" s="65"/>
      <c r="G186" s="67"/>
    </row>
    <row r="187" spans="2:7" ht="14.25" customHeight="1" x14ac:dyDescent="0.3">
      <c r="B187" s="22"/>
      <c r="C187" s="61"/>
      <c r="D187" s="69"/>
      <c r="E187" s="69"/>
      <c r="F187" s="65"/>
      <c r="G187" s="67"/>
    </row>
    <row r="188" spans="2:7" ht="14.25" customHeight="1" x14ac:dyDescent="0.3">
      <c r="B188" s="22"/>
      <c r="C188" s="62"/>
      <c r="D188" s="70"/>
      <c r="E188" s="70"/>
      <c r="F188" s="66"/>
      <c r="G188" s="68"/>
    </row>
    <row r="189" spans="2:7" ht="14.25" customHeight="1" thickBot="1" x14ac:dyDescent="0.35">
      <c r="B189" s="24"/>
      <c r="C189" s="35"/>
      <c r="D189" s="35"/>
      <c r="E189" s="35"/>
      <c r="F189" s="35"/>
      <c r="G189" s="36"/>
    </row>
    <row r="190" spans="2:7" ht="9.9" customHeight="1" thickBot="1" x14ac:dyDescent="0.35">
      <c r="B190" s="25"/>
      <c r="C190" s="34"/>
      <c r="D190" s="34"/>
      <c r="E190" s="34"/>
      <c r="F190" s="34"/>
      <c r="G190" s="34"/>
    </row>
    <row r="191" spans="2:7" ht="14.25" customHeight="1" x14ac:dyDescent="0.3">
      <c r="B191" s="33"/>
      <c r="C191" s="37"/>
      <c r="D191" s="37"/>
      <c r="E191" s="37"/>
      <c r="F191" s="37"/>
      <c r="G191" s="38"/>
    </row>
    <row r="192" spans="2:7" ht="14.25" customHeight="1" x14ac:dyDescent="0.3">
      <c r="B192" s="22"/>
      <c r="C192" s="61" t="s">
        <v>57</v>
      </c>
      <c r="D192" s="63" t="s">
        <v>58</v>
      </c>
      <c r="E192" s="63"/>
      <c r="F192" s="65">
        <v>8.4499999999999993</v>
      </c>
      <c r="G192" s="67" t="e">
        <f>F192*(100-$G$123)/100</f>
        <v>#REF!</v>
      </c>
    </row>
    <row r="193" spans="2:7" ht="14.25" customHeight="1" x14ac:dyDescent="0.3">
      <c r="B193" s="22"/>
      <c r="C193" s="61"/>
      <c r="D193" s="63"/>
      <c r="E193" s="63"/>
      <c r="F193" s="65"/>
      <c r="G193" s="67"/>
    </row>
    <row r="194" spans="2:7" ht="14.25" customHeight="1" x14ac:dyDescent="0.3">
      <c r="B194" s="22"/>
      <c r="C194" s="61"/>
      <c r="D194" s="63"/>
      <c r="E194" s="63"/>
      <c r="F194" s="65"/>
      <c r="G194" s="67"/>
    </row>
    <row r="195" spans="2:7" ht="14.25" customHeight="1" x14ac:dyDescent="0.3">
      <c r="B195" s="22"/>
      <c r="C195" s="62"/>
      <c r="D195" s="64"/>
      <c r="E195" s="64"/>
      <c r="F195" s="66"/>
      <c r="G195" s="68"/>
    </row>
    <row r="196" spans="2:7" ht="14.25" customHeight="1" thickBot="1" x14ac:dyDescent="0.35">
      <c r="B196" s="24"/>
      <c r="C196" s="35"/>
      <c r="D196" s="35"/>
      <c r="E196" s="35"/>
      <c r="F196" s="35"/>
      <c r="G196" s="36"/>
    </row>
    <row r="197" spans="2:7" ht="9.9" customHeight="1" thickBot="1" x14ac:dyDescent="0.35">
      <c r="B197" s="25"/>
      <c r="C197" s="34"/>
      <c r="D197" s="34"/>
      <c r="E197" s="34"/>
      <c r="F197" s="34"/>
      <c r="G197" s="34"/>
    </row>
    <row r="198" spans="2:7" ht="14.25" customHeight="1" x14ac:dyDescent="0.3">
      <c r="B198" s="33"/>
      <c r="C198" s="37"/>
      <c r="D198" s="37"/>
      <c r="E198" s="37"/>
      <c r="F198" s="37"/>
      <c r="G198" s="38"/>
    </row>
    <row r="199" spans="2:7" ht="14.25" customHeight="1" x14ac:dyDescent="0.3">
      <c r="B199" s="22"/>
      <c r="C199" s="61" t="s">
        <v>59</v>
      </c>
      <c r="D199" s="63" t="s">
        <v>60</v>
      </c>
      <c r="E199" s="63"/>
      <c r="F199" s="65">
        <v>8.7100000000000009</v>
      </c>
      <c r="G199" s="67" t="e">
        <f>F199*(100-$G$123)/100</f>
        <v>#REF!</v>
      </c>
    </row>
    <row r="200" spans="2:7" ht="14.25" customHeight="1" x14ac:dyDescent="0.3">
      <c r="B200" s="22"/>
      <c r="C200" s="61"/>
      <c r="D200" s="63"/>
      <c r="E200" s="63"/>
      <c r="F200" s="65"/>
      <c r="G200" s="67"/>
    </row>
    <row r="201" spans="2:7" ht="14.25" customHeight="1" x14ac:dyDescent="0.3">
      <c r="B201" s="22"/>
      <c r="C201" s="61"/>
      <c r="D201" s="63"/>
      <c r="E201" s="63"/>
      <c r="F201" s="65"/>
      <c r="G201" s="67"/>
    </row>
    <row r="202" spans="2:7" ht="14.25" customHeight="1" x14ac:dyDescent="0.3">
      <c r="B202" s="22"/>
      <c r="C202" s="62"/>
      <c r="D202" s="64"/>
      <c r="E202" s="64"/>
      <c r="F202" s="66"/>
      <c r="G202" s="68"/>
    </row>
    <row r="203" spans="2:7" ht="14.25" customHeight="1" thickBot="1" x14ac:dyDescent="0.35">
      <c r="B203" s="24"/>
      <c r="C203" s="35"/>
      <c r="D203" s="35"/>
      <c r="E203" s="35"/>
      <c r="F203" s="35"/>
      <c r="G203" s="36"/>
    </row>
    <row r="204" spans="2:7" ht="9.9" customHeight="1" x14ac:dyDescent="0.3">
      <c r="B204" s="42"/>
      <c r="C204" s="41"/>
      <c r="D204" s="41"/>
      <c r="E204" s="41"/>
      <c r="F204" s="41"/>
      <c r="G204" s="41"/>
    </row>
    <row r="205" spans="2:7" ht="14.25" customHeight="1" x14ac:dyDescent="0.2">
      <c r="B205" s="56" t="s">
        <v>61</v>
      </c>
      <c r="C205" s="57"/>
      <c r="D205" s="57"/>
      <c r="E205" s="57"/>
      <c r="F205" s="57"/>
      <c r="G205" s="43" t="e">
        <f>MID(#REF!,1,2)</f>
        <v>#REF!</v>
      </c>
    </row>
    <row r="206" spans="2:7" ht="9.9" customHeight="1" thickBot="1" x14ac:dyDescent="0.35">
      <c r="B206" s="42"/>
      <c r="C206" s="41"/>
      <c r="D206" s="41"/>
      <c r="E206" s="41"/>
      <c r="F206" s="41"/>
      <c r="G206" s="41"/>
    </row>
    <row r="207" spans="2:7" ht="14.25" customHeight="1" x14ac:dyDescent="0.3">
      <c r="B207" s="33"/>
      <c r="C207" s="37"/>
      <c r="D207" s="37"/>
      <c r="E207" s="37"/>
      <c r="F207" s="37"/>
      <c r="G207" s="38"/>
    </row>
    <row r="208" spans="2:7" ht="14.25" customHeight="1" x14ac:dyDescent="0.3">
      <c r="B208" s="22"/>
      <c r="C208" s="61" t="s">
        <v>62</v>
      </c>
      <c r="D208" s="63" t="s">
        <v>63</v>
      </c>
      <c r="E208" s="63"/>
      <c r="F208" s="65">
        <v>102.64</v>
      </c>
      <c r="G208" s="67" t="e">
        <f>F208*(100-$G$205)/100</f>
        <v>#REF!</v>
      </c>
    </row>
    <row r="209" spans="2:7" ht="14.25" customHeight="1" x14ac:dyDescent="0.3">
      <c r="B209" s="22"/>
      <c r="C209" s="61"/>
      <c r="D209" s="63"/>
      <c r="E209" s="63"/>
      <c r="F209" s="65"/>
      <c r="G209" s="67"/>
    </row>
    <row r="210" spans="2:7" ht="14.25" customHeight="1" x14ac:dyDescent="0.3">
      <c r="B210" s="22"/>
      <c r="C210" s="61"/>
      <c r="D210" s="63"/>
      <c r="E210" s="63"/>
      <c r="F210" s="65"/>
      <c r="G210" s="67"/>
    </row>
    <row r="211" spans="2:7" ht="14.25" customHeight="1" x14ac:dyDescent="0.3">
      <c r="B211" s="22"/>
      <c r="C211" s="62"/>
      <c r="D211" s="64"/>
      <c r="E211" s="64"/>
      <c r="F211" s="66"/>
      <c r="G211" s="68"/>
    </row>
    <row r="212" spans="2:7" ht="14.25" customHeight="1" thickBot="1" x14ac:dyDescent="0.35">
      <c r="B212" s="24"/>
      <c r="C212" s="35"/>
      <c r="D212" s="35"/>
      <c r="E212" s="35"/>
      <c r="F212" s="35"/>
      <c r="G212" s="36"/>
    </row>
    <row r="213" spans="2:7" ht="9.9" customHeight="1" thickBot="1" x14ac:dyDescent="0.35">
      <c r="B213" s="42"/>
      <c r="C213" s="41"/>
      <c r="D213" s="41"/>
      <c r="E213" s="41"/>
      <c r="F213" s="41"/>
      <c r="G213" s="41"/>
    </row>
    <row r="214" spans="2:7" ht="14.25" customHeight="1" x14ac:dyDescent="0.3">
      <c r="B214" s="48"/>
      <c r="C214" s="37"/>
      <c r="D214" s="37"/>
      <c r="E214" s="37"/>
      <c r="F214" s="37"/>
      <c r="G214" s="38"/>
    </row>
    <row r="215" spans="2:7" ht="14.25" customHeight="1" x14ac:dyDescent="0.3">
      <c r="B215" s="31"/>
      <c r="C215" s="61" t="s">
        <v>64</v>
      </c>
      <c r="D215" s="63" t="s">
        <v>65</v>
      </c>
      <c r="E215" s="63"/>
      <c r="F215" s="65">
        <v>207.35</v>
      </c>
      <c r="G215" s="67" t="e">
        <f>F215*(100-$G$205)/100</f>
        <v>#REF!</v>
      </c>
    </row>
    <row r="216" spans="2:7" ht="14.25" customHeight="1" x14ac:dyDescent="0.3">
      <c r="B216" s="31"/>
      <c r="C216" s="61"/>
      <c r="D216" s="63"/>
      <c r="E216" s="63"/>
      <c r="F216" s="65"/>
      <c r="G216" s="67"/>
    </row>
    <row r="217" spans="2:7" ht="14.25" customHeight="1" x14ac:dyDescent="0.3">
      <c r="B217" s="31"/>
      <c r="C217" s="61"/>
      <c r="D217" s="63"/>
      <c r="E217" s="63"/>
      <c r="F217" s="65"/>
      <c r="G217" s="67"/>
    </row>
    <row r="218" spans="2:7" ht="14.25" customHeight="1" x14ac:dyDescent="0.3">
      <c r="B218" s="31"/>
      <c r="C218" s="62"/>
      <c r="D218" s="64"/>
      <c r="E218" s="64"/>
      <c r="F218" s="66"/>
      <c r="G218" s="68"/>
    </row>
    <row r="219" spans="2:7" ht="14.25" customHeight="1" thickBot="1" x14ac:dyDescent="0.35">
      <c r="B219" s="49"/>
      <c r="C219" s="35"/>
      <c r="D219" s="35"/>
      <c r="E219" s="35"/>
      <c r="F219" s="35"/>
      <c r="G219" s="36"/>
    </row>
    <row r="220" spans="2:7" ht="9.9" customHeight="1" x14ac:dyDescent="0.3">
      <c r="B220" s="42"/>
      <c r="C220" s="41"/>
      <c r="D220" s="41"/>
      <c r="E220" s="41"/>
      <c r="F220" s="41"/>
      <c r="G220" s="41"/>
    </row>
    <row r="221" spans="2:7" ht="14.25" customHeight="1" x14ac:dyDescent="0.2">
      <c r="B221" s="56" t="s">
        <v>66</v>
      </c>
      <c r="C221" s="57"/>
      <c r="D221" s="57"/>
      <c r="E221" s="57"/>
      <c r="F221" s="57"/>
      <c r="G221" s="43" t="e">
        <f>MID(#REF!,1,2)</f>
        <v>#REF!</v>
      </c>
    </row>
    <row r="222" spans="2:7" ht="9.9" customHeight="1" thickBot="1" x14ac:dyDescent="0.35">
      <c r="B222" s="42"/>
      <c r="C222" s="41"/>
      <c r="D222" s="41"/>
      <c r="E222" s="41"/>
      <c r="F222" s="41"/>
      <c r="G222" s="41"/>
    </row>
    <row r="223" spans="2:7" ht="14.25" customHeight="1" x14ac:dyDescent="0.3">
      <c r="B223" s="33"/>
      <c r="C223" s="37"/>
      <c r="D223" s="37"/>
      <c r="E223" s="37"/>
      <c r="F223" s="37"/>
      <c r="G223" s="38"/>
    </row>
    <row r="224" spans="2:7" ht="14.25" customHeight="1" x14ac:dyDescent="0.3">
      <c r="B224" s="22"/>
      <c r="C224" s="61" t="s">
        <v>67</v>
      </c>
      <c r="D224" s="63" t="s">
        <v>68</v>
      </c>
      <c r="E224" s="63"/>
      <c r="F224" s="65">
        <v>157.27000000000001</v>
      </c>
      <c r="G224" s="67" t="e">
        <f>F224*(100-$G$221)/100</f>
        <v>#REF!</v>
      </c>
    </row>
    <row r="225" spans="2:7" ht="14.25" customHeight="1" x14ac:dyDescent="0.3">
      <c r="B225" s="22"/>
      <c r="C225" s="61"/>
      <c r="D225" s="63"/>
      <c r="E225" s="63"/>
      <c r="F225" s="65"/>
      <c r="G225" s="67"/>
    </row>
    <row r="226" spans="2:7" ht="14.25" customHeight="1" x14ac:dyDescent="0.3">
      <c r="B226" s="22"/>
      <c r="C226" s="61"/>
      <c r="D226" s="63"/>
      <c r="E226" s="63"/>
      <c r="F226" s="65"/>
      <c r="G226" s="67"/>
    </row>
    <row r="227" spans="2:7" ht="14.25" customHeight="1" x14ac:dyDescent="0.3">
      <c r="B227" s="22"/>
      <c r="C227" s="62"/>
      <c r="D227" s="64"/>
      <c r="E227" s="64"/>
      <c r="F227" s="66"/>
      <c r="G227" s="68"/>
    </row>
    <row r="228" spans="2:7" ht="14.25" customHeight="1" thickBot="1" x14ac:dyDescent="0.35">
      <c r="B228" s="24"/>
      <c r="C228" s="35"/>
      <c r="D228" s="35"/>
      <c r="E228" s="35"/>
      <c r="F228" s="35"/>
      <c r="G228" s="36"/>
    </row>
    <row r="229" spans="2:7" ht="14.25" customHeight="1" thickBot="1" x14ac:dyDescent="0.35">
      <c r="B229" s="25"/>
      <c r="C229" s="34"/>
      <c r="D229" s="34"/>
      <c r="E229" s="34"/>
      <c r="F229" s="34"/>
      <c r="G229" s="34"/>
    </row>
    <row r="230" spans="2:7" ht="14.25" customHeight="1" x14ac:dyDescent="0.3">
      <c r="B230" s="48"/>
      <c r="C230" s="37"/>
      <c r="D230" s="37"/>
      <c r="E230" s="37"/>
      <c r="F230" s="37"/>
      <c r="G230" s="38"/>
    </row>
    <row r="231" spans="2:7" ht="14.25" customHeight="1" x14ac:dyDescent="0.3">
      <c r="B231" s="31"/>
      <c r="C231" s="61" t="s">
        <v>69</v>
      </c>
      <c r="D231" s="63" t="s">
        <v>70</v>
      </c>
      <c r="E231" s="63"/>
      <c r="F231" s="65">
        <v>228.27</v>
      </c>
      <c r="G231" s="67" t="e">
        <f>F231*(100-$G$221)/100</f>
        <v>#REF!</v>
      </c>
    </row>
    <row r="232" spans="2:7" ht="14.25" customHeight="1" x14ac:dyDescent="0.3">
      <c r="B232" s="31"/>
      <c r="C232" s="61"/>
      <c r="D232" s="63"/>
      <c r="E232" s="63"/>
      <c r="F232" s="65"/>
      <c r="G232" s="67"/>
    </row>
    <row r="233" spans="2:7" ht="14.25" customHeight="1" x14ac:dyDescent="0.3">
      <c r="B233" s="31"/>
      <c r="C233" s="61"/>
      <c r="D233" s="63"/>
      <c r="E233" s="63"/>
      <c r="F233" s="65"/>
      <c r="G233" s="67"/>
    </row>
    <row r="234" spans="2:7" ht="14.25" customHeight="1" x14ac:dyDescent="0.3">
      <c r="B234" s="31"/>
      <c r="C234" s="62"/>
      <c r="D234" s="64"/>
      <c r="E234" s="64"/>
      <c r="F234" s="66"/>
      <c r="G234" s="68"/>
    </row>
    <row r="235" spans="2:7" ht="14.25" customHeight="1" thickBot="1" x14ac:dyDescent="0.35">
      <c r="B235" s="24"/>
      <c r="C235" s="35"/>
      <c r="D235" s="35"/>
      <c r="E235" s="35"/>
      <c r="F235" s="35"/>
      <c r="G235" s="36"/>
    </row>
    <row r="236" spans="2:7" ht="9.9" customHeight="1" thickBot="1" x14ac:dyDescent="0.35">
      <c r="B236" s="25"/>
      <c r="C236" s="34"/>
      <c r="D236" s="34"/>
      <c r="E236" s="34"/>
      <c r="F236" s="34"/>
      <c r="G236" s="34"/>
    </row>
    <row r="237" spans="2:7" ht="14.25" customHeight="1" x14ac:dyDescent="0.3">
      <c r="B237" s="48"/>
      <c r="C237" s="37"/>
      <c r="D237" s="37"/>
      <c r="E237" s="37"/>
      <c r="F237" s="37"/>
      <c r="G237" s="38"/>
    </row>
    <row r="238" spans="2:7" ht="14.25" customHeight="1" x14ac:dyDescent="0.3">
      <c r="B238" s="31"/>
      <c r="C238" s="61" t="s">
        <v>71</v>
      </c>
      <c r="D238" s="63" t="s">
        <v>72</v>
      </c>
      <c r="E238" s="63"/>
      <c r="F238" s="65">
        <v>128.72999999999999</v>
      </c>
      <c r="G238" s="67" t="e">
        <f>F238*(100-$G$221)/100</f>
        <v>#REF!</v>
      </c>
    </row>
    <row r="239" spans="2:7" ht="14.25" customHeight="1" x14ac:dyDescent="0.3">
      <c r="B239" s="31"/>
      <c r="C239" s="61"/>
      <c r="D239" s="63"/>
      <c r="E239" s="63"/>
      <c r="F239" s="65"/>
      <c r="G239" s="67"/>
    </row>
    <row r="240" spans="2:7" ht="14.25" customHeight="1" x14ac:dyDescent="0.3">
      <c r="B240" s="31"/>
      <c r="C240" s="61"/>
      <c r="D240" s="63"/>
      <c r="E240" s="63"/>
      <c r="F240" s="65"/>
      <c r="G240" s="67"/>
    </row>
    <row r="241" spans="2:7" ht="14.25" customHeight="1" x14ac:dyDescent="0.3">
      <c r="B241" s="31"/>
      <c r="C241" s="62"/>
      <c r="D241" s="64"/>
      <c r="E241" s="64"/>
      <c r="F241" s="66"/>
      <c r="G241" s="68"/>
    </row>
    <row r="242" spans="2:7" ht="14.25" customHeight="1" thickBot="1" x14ac:dyDescent="0.35">
      <c r="B242" s="49"/>
      <c r="C242" s="35"/>
      <c r="D242" s="35"/>
      <c r="E242" s="35"/>
      <c r="F242" s="35"/>
      <c r="G242" s="36"/>
    </row>
    <row r="243" spans="2:7" ht="14.25" customHeight="1" x14ac:dyDescent="0.3">
      <c r="B243" s="32"/>
      <c r="C243" s="34"/>
      <c r="D243" s="34"/>
      <c r="E243" s="34"/>
      <c r="F243" s="34"/>
      <c r="G243" s="34"/>
    </row>
    <row r="244" spans="2:7" ht="9.9" customHeight="1" thickBot="1" x14ac:dyDescent="0.35">
      <c r="B244" s="42"/>
      <c r="C244" s="41"/>
      <c r="D244" s="41"/>
      <c r="E244" s="41"/>
      <c r="F244" s="41"/>
      <c r="G244" s="41"/>
    </row>
    <row r="245" spans="2:7" ht="14.25" customHeight="1" x14ac:dyDescent="0.3">
      <c r="B245" s="48"/>
      <c r="C245" s="37"/>
      <c r="D245" s="37"/>
      <c r="E245" s="37"/>
      <c r="F245" s="37"/>
      <c r="G245" s="38"/>
    </row>
    <row r="246" spans="2:7" ht="14.25" customHeight="1" x14ac:dyDescent="0.3">
      <c r="B246" s="31"/>
      <c r="C246" s="61" t="s">
        <v>73</v>
      </c>
      <c r="D246" s="63" t="s">
        <v>74</v>
      </c>
      <c r="E246" s="63"/>
      <c r="F246" s="65">
        <v>301.89</v>
      </c>
      <c r="G246" s="67" t="e">
        <f>F246*(100-$G$221)/100</f>
        <v>#REF!</v>
      </c>
    </row>
    <row r="247" spans="2:7" ht="14.25" customHeight="1" x14ac:dyDescent="0.3">
      <c r="B247" s="31"/>
      <c r="C247" s="61"/>
      <c r="D247" s="63"/>
      <c r="E247" s="63"/>
      <c r="F247" s="65"/>
      <c r="G247" s="67"/>
    </row>
    <row r="248" spans="2:7" ht="14.25" customHeight="1" x14ac:dyDescent="0.3">
      <c r="B248" s="31"/>
      <c r="C248" s="61"/>
      <c r="D248" s="63"/>
      <c r="E248" s="63"/>
      <c r="F248" s="65"/>
      <c r="G248" s="67"/>
    </row>
    <row r="249" spans="2:7" ht="14.25" customHeight="1" x14ac:dyDescent="0.3">
      <c r="B249" s="31"/>
      <c r="C249" s="62"/>
      <c r="D249" s="64"/>
      <c r="E249" s="64"/>
      <c r="F249" s="66"/>
      <c r="G249" s="68"/>
    </row>
    <row r="250" spans="2:7" ht="14.25" customHeight="1" thickBot="1" x14ac:dyDescent="0.35">
      <c r="B250" s="49"/>
      <c r="C250" s="35"/>
      <c r="D250" s="35"/>
      <c r="E250" s="35"/>
      <c r="F250" s="35"/>
      <c r="G250" s="36"/>
    </row>
    <row r="251" spans="2:7" ht="14.25" customHeight="1" thickBot="1" x14ac:dyDescent="0.35">
      <c r="B251" s="42"/>
      <c r="C251" s="41"/>
      <c r="D251" s="41"/>
      <c r="E251" s="41"/>
      <c r="F251" s="41"/>
      <c r="G251" s="41"/>
    </row>
    <row r="252" spans="2:7" ht="14.25" customHeight="1" x14ac:dyDescent="0.3">
      <c r="B252" s="33"/>
      <c r="C252" s="37"/>
      <c r="D252" s="37"/>
      <c r="E252" s="37"/>
      <c r="F252" s="37"/>
      <c r="G252" s="38"/>
    </row>
    <row r="253" spans="2:7" ht="14.25" customHeight="1" x14ac:dyDescent="0.3">
      <c r="B253" s="22"/>
      <c r="C253" s="61" t="s">
        <v>75</v>
      </c>
      <c r="D253" s="63" t="s">
        <v>76</v>
      </c>
      <c r="E253" s="63"/>
      <c r="F253" s="65">
        <v>13.2</v>
      </c>
      <c r="G253" s="67" t="e">
        <f>F253*(100-$G$221)/100</f>
        <v>#REF!</v>
      </c>
    </row>
    <row r="254" spans="2:7" ht="14.25" customHeight="1" x14ac:dyDescent="0.3">
      <c r="B254" s="22"/>
      <c r="C254" s="61"/>
      <c r="D254" s="63"/>
      <c r="E254" s="63"/>
      <c r="F254" s="65"/>
      <c r="G254" s="67"/>
    </row>
    <row r="255" spans="2:7" ht="14.25" customHeight="1" x14ac:dyDescent="0.3">
      <c r="B255" s="22"/>
      <c r="C255" s="61"/>
      <c r="D255" s="63"/>
      <c r="E255" s="63"/>
      <c r="F255" s="65"/>
      <c r="G255" s="67"/>
    </row>
    <row r="256" spans="2:7" ht="14.25" customHeight="1" x14ac:dyDescent="0.3">
      <c r="B256" s="22"/>
      <c r="C256" s="62"/>
      <c r="D256" s="64"/>
      <c r="E256" s="64"/>
      <c r="F256" s="66"/>
      <c r="G256" s="68"/>
    </row>
    <row r="257" spans="2:7" ht="14.25" customHeight="1" thickBot="1" x14ac:dyDescent="0.35">
      <c r="B257" s="24"/>
      <c r="C257" s="35"/>
      <c r="D257" s="35"/>
      <c r="E257" s="35"/>
      <c r="F257" s="35"/>
      <c r="G257" s="36"/>
    </row>
    <row r="258" spans="2:7" ht="14.25" customHeight="1" thickBot="1" x14ac:dyDescent="0.35">
      <c r="B258" s="42"/>
      <c r="C258" s="41"/>
      <c r="D258" s="41"/>
      <c r="E258" s="41"/>
      <c r="F258" s="41"/>
      <c r="G258" s="41"/>
    </row>
    <row r="259" spans="2:7" ht="14.25" customHeight="1" x14ac:dyDescent="0.3">
      <c r="B259" s="33"/>
      <c r="C259" s="37"/>
      <c r="D259" s="37"/>
      <c r="E259" s="37"/>
      <c r="F259" s="37"/>
      <c r="G259" s="38"/>
    </row>
    <row r="260" spans="2:7" ht="14.25" customHeight="1" x14ac:dyDescent="0.3">
      <c r="B260" s="22"/>
      <c r="C260" s="61" t="s">
        <v>77</v>
      </c>
      <c r="D260" s="63" t="s">
        <v>78</v>
      </c>
      <c r="E260" s="63"/>
      <c r="F260" s="65">
        <v>24.03</v>
      </c>
      <c r="G260" s="67" t="e">
        <f>F260*(100-$G$221)/100</f>
        <v>#REF!</v>
      </c>
    </row>
    <row r="261" spans="2:7" ht="14.25" customHeight="1" x14ac:dyDescent="0.3">
      <c r="B261" s="22"/>
      <c r="C261" s="61"/>
      <c r="D261" s="63"/>
      <c r="E261" s="63"/>
      <c r="F261" s="65"/>
      <c r="G261" s="67"/>
    </row>
    <row r="262" spans="2:7" ht="14.25" customHeight="1" x14ac:dyDescent="0.3">
      <c r="B262" s="22"/>
      <c r="C262" s="61"/>
      <c r="D262" s="63"/>
      <c r="E262" s="63"/>
      <c r="F262" s="65"/>
      <c r="G262" s="67"/>
    </row>
    <row r="263" spans="2:7" ht="14.25" customHeight="1" x14ac:dyDescent="0.3">
      <c r="B263" s="22"/>
      <c r="C263" s="62"/>
      <c r="D263" s="64"/>
      <c r="E263" s="64"/>
      <c r="F263" s="66"/>
      <c r="G263" s="68"/>
    </row>
    <row r="264" spans="2:7" ht="14.25" customHeight="1" thickBot="1" x14ac:dyDescent="0.35">
      <c r="B264" s="24"/>
      <c r="C264" s="35"/>
      <c r="D264" s="35"/>
      <c r="E264" s="35"/>
      <c r="F264" s="35"/>
      <c r="G264" s="36"/>
    </row>
    <row r="265" spans="2:7" ht="14.25" customHeight="1" thickBot="1" x14ac:dyDescent="0.35">
      <c r="B265" s="42"/>
      <c r="C265" s="41"/>
      <c r="D265" s="41"/>
      <c r="E265" s="41"/>
      <c r="F265" s="41"/>
      <c r="G265" s="41"/>
    </row>
    <row r="266" spans="2:7" ht="14.25" customHeight="1" x14ac:dyDescent="0.3">
      <c r="B266" s="33"/>
      <c r="C266" s="37"/>
      <c r="D266" s="37"/>
      <c r="E266" s="37"/>
      <c r="F266" s="37"/>
      <c r="G266" s="38"/>
    </row>
    <row r="267" spans="2:7" ht="14.25" customHeight="1" x14ac:dyDescent="0.3">
      <c r="B267" s="22"/>
      <c r="C267" s="61" t="s">
        <v>79</v>
      </c>
      <c r="D267" s="63" t="s">
        <v>80</v>
      </c>
      <c r="E267" s="63"/>
      <c r="F267" s="65">
        <v>34.659999999999997</v>
      </c>
      <c r="G267" s="67" t="e">
        <f>F267*(100-$G$221)/100</f>
        <v>#REF!</v>
      </c>
    </row>
    <row r="268" spans="2:7" ht="14.25" customHeight="1" x14ac:dyDescent="0.3">
      <c r="B268" s="22"/>
      <c r="C268" s="61"/>
      <c r="D268" s="63"/>
      <c r="E268" s="63"/>
      <c r="F268" s="65"/>
      <c r="G268" s="67"/>
    </row>
    <row r="269" spans="2:7" ht="14.25" customHeight="1" x14ac:dyDescent="0.3">
      <c r="B269" s="22"/>
      <c r="C269" s="61"/>
      <c r="D269" s="63"/>
      <c r="E269" s="63"/>
      <c r="F269" s="65"/>
      <c r="G269" s="67"/>
    </row>
    <row r="270" spans="2:7" ht="14.25" customHeight="1" x14ac:dyDescent="0.3">
      <c r="B270" s="22"/>
      <c r="C270" s="62"/>
      <c r="D270" s="64"/>
      <c r="E270" s="64"/>
      <c r="F270" s="66"/>
      <c r="G270" s="68"/>
    </row>
    <row r="271" spans="2:7" ht="14.25" customHeight="1" thickBot="1" x14ac:dyDescent="0.35">
      <c r="B271" s="24"/>
      <c r="C271" s="35"/>
      <c r="D271" s="35"/>
      <c r="E271" s="35"/>
      <c r="F271" s="35"/>
      <c r="G271" s="36"/>
    </row>
    <row r="272" spans="2:7" ht="9.9" customHeight="1" x14ac:dyDescent="0.3">
      <c r="B272" s="42"/>
      <c r="C272" s="41"/>
      <c r="D272" s="41"/>
      <c r="E272" s="41"/>
      <c r="F272" s="41"/>
      <c r="G272" s="41"/>
    </row>
    <row r="273" spans="2:7" ht="14.25" customHeight="1" x14ac:dyDescent="0.2">
      <c r="B273" s="56" t="s">
        <v>81</v>
      </c>
      <c r="C273" s="57"/>
      <c r="D273" s="57"/>
      <c r="E273" s="57"/>
      <c r="F273" s="57"/>
      <c r="G273" s="43" t="e">
        <f>MID(#REF!,4,2)</f>
        <v>#REF!</v>
      </c>
    </row>
    <row r="274" spans="2:7" ht="9.9" customHeight="1" thickBot="1" x14ac:dyDescent="0.35">
      <c r="B274" s="42"/>
      <c r="C274" s="41"/>
      <c r="D274" s="41"/>
      <c r="E274" s="41"/>
      <c r="F274" s="41"/>
      <c r="G274" s="41"/>
    </row>
    <row r="275" spans="2:7" ht="14.25" customHeight="1" x14ac:dyDescent="0.3">
      <c r="B275" s="33"/>
      <c r="C275" s="37"/>
      <c r="D275" s="37"/>
      <c r="E275" s="37"/>
      <c r="F275" s="37"/>
      <c r="G275" s="38"/>
    </row>
    <row r="276" spans="2:7" ht="14.25" customHeight="1" x14ac:dyDescent="0.3">
      <c r="B276" s="50"/>
      <c r="C276" s="26"/>
      <c r="D276" s="26"/>
      <c r="E276" s="26"/>
      <c r="F276" s="26"/>
      <c r="G276" s="39"/>
    </row>
    <row r="277" spans="2:7" ht="14.4" x14ac:dyDescent="0.3">
      <c r="B277" s="22"/>
      <c r="C277" s="51" t="s">
        <v>82</v>
      </c>
      <c r="D277" s="59" t="s">
        <v>83</v>
      </c>
      <c r="E277" s="59"/>
      <c r="F277" s="46">
        <v>198</v>
      </c>
      <c r="G277" s="40" t="e">
        <f>F277*(100-$G$273)/100</f>
        <v>#REF!</v>
      </c>
    </row>
    <row r="278" spans="2:7" ht="14.4" x14ac:dyDescent="0.3">
      <c r="B278" s="22"/>
      <c r="C278" s="51" t="s">
        <v>84</v>
      </c>
      <c r="D278" s="58" t="s">
        <v>85</v>
      </c>
      <c r="E278" s="58"/>
      <c r="F278" s="52">
        <v>209</v>
      </c>
      <c r="G278" s="40" t="e">
        <f>F278*(100-$G$273)/100</f>
        <v>#REF!</v>
      </c>
    </row>
    <row r="279" spans="2:7" ht="14.4" x14ac:dyDescent="0.3">
      <c r="B279" s="22"/>
      <c r="C279" s="51" t="s">
        <v>86</v>
      </c>
      <c r="D279" s="59" t="s">
        <v>87</v>
      </c>
      <c r="E279" s="59"/>
      <c r="F279" s="46">
        <v>217</v>
      </c>
      <c r="G279" s="40" t="e">
        <f>F279*(100-$G$273)/100</f>
        <v>#REF!</v>
      </c>
    </row>
    <row r="280" spans="2:7" ht="14.25" customHeight="1" x14ac:dyDescent="0.3">
      <c r="B280" s="22"/>
      <c r="C280" s="3"/>
      <c r="D280" s="1"/>
      <c r="E280" s="1"/>
      <c r="F280" s="53"/>
      <c r="G280" s="54"/>
    </row>
    <row r="281" spans="2:7" ht="14.25" customHeight="1" thickBot="1" x14ac:dyDescent="0.35">
      <c r="B281" s="24"/>
      <c r="C281" s="35"/>
      <c r="D281" s="35"/>
      <c r="E281" s="35"/>
      <c r="F281" s="35"/>
      <c r="G281" s="36"/>
    </row>
    <row r="282" spans="2:7" ht="9.9" customHeight="1" thickBot="1" x14ac:dyDescent="0.35">
      <c r="B282" s="42"/>
      <c r="C282" s="41"/>
      <c r="D282" s="41"/>
      <c r="E282" s="41"/>
      <c r="F282" s="41"/>
      <c r="G282" s="41"/>
    </row>
    <row r="283" spans="2:7" ht="14.25" customHeight="1" x14ac:dyDescent="0.3">
      <c r="B283" s="33"/>
      <c r="C283" s="37"/>
      <c r="D283" s="37"/>
      <c r="E283" s="37"/>
      <c r="F283" s="37"/>
      <c r="G283" s="38"/>
    </row>
    <row r="284" spans="2:7" ht="14.25" customHeight="1" x14ac:dyDescent="0.3">
      <c r="B284" s="50"/>
      <c r="C284" s="51" t="s">
        <v>88</v>
      </c>
      <c r="D284" s="55" t="s">
        <v>89</v>
      </c>
      <c r="E284" s="55"/>
      <c r="F284" s="46">
        <v>320</v>
      </c>
      <c r="G284" s="40" t="e">
        <f>F284*(100-$G$273)/100</f>
        <v>#REF!</v>
      </c>
    </row>
    <row r="285" spans="2:7" ht="14.25" customHeight="1" x14ac:dyDescent="0.3">
      <c r="B285" s="22"/>
      <c r="C285" s="51" t="s">
        <v>90</v>
      </c>
      <c r="D285" s="60" t="s">
        <v>91</v>
      </c>
      <c r="E285" s="60"/>
      <c r="F285" s="52">
        <v>332</v>
      </c>
      <c r="G285" s="40" t="e">
        <f>F285*(100-$G$273)/100</f>
        <v>#REF!</v>
      </c>
    </row>
    <row r="286" spans="2:7" ht="14.25" customHeight="1" x14ac:dyDescent="0.3">
      <c r="B286" s="22"/>
      <c r="C286" s="51" t="s">
        <v>92</v>
      </c>
      <c r="D286" s="55" t="s">
        <v>93</v>
      </c>
      <c r="E286" s="55"/>
      <c r="F286" s="46">
        <v>352</v>
      </c>
      <c r="G286" s="40" t="e">
        <f>F286*(100-$G$273)/100</f>
        <v>#REF!</v>
      </c>
    </row>
    <row r="287" spans="2:7" ht="14.25" customHeight="1" x14ac:dyDescent="0.3">
      <c r="B287" s="22"/>
      <c r="C287" s="51" t="s">
        <v>94</v>
      </c>
      <c r="D287" s="60" t="s">
        <v>95</v>
      </c>
      <c r="E287" s="60"/>
      <c r="F287" s="52">
        <v>366</v>
      </c>
      <c r="G287" s="40" t="e">
        <f>F287*(100-$G$273)/100</f>
        <v>#REF!</v>
      </c>
    </row>
    <row r="288" spans="2:7" ht="14.25" customHeight="1" x14ac:dyDescent="0.3">
      <c r="B288" s="22"/>
      <c r="C288" s="51" t="s">
        <v>96</v>
      </c>
      <c r="D288" s="55" t="s">
        <v>97</v>
      </c>
      <c r="E288" s="55"/>
      <c r="F288" s="46">
        <v>399</v>
      </c>
      <c r="G288" s="40" t="e">
        <f>F288*(100-$G$273)/100</f>
        <v>#REF!</v>
      </c>
    </row>
    <row r="289" spans="2:7" ht="14.25" customHeight="1" thickBot="1" x14ac:dyDescent="0.35">
      <c r="B289" s="24"/>
      <c r="C289" s="35"/>
      <c r="D289" s="35"/>
      <c r="E289" s="35"/>
      <c r="F289" s="35"/>
      <c r="G289" s="36"/>
    </row>
    <row r="290" spans="2:7" ht="9.9" customHeight="1" x14ac:dyDescent="0.3">
      <c r="B290" s="42"/>
      <c r="C290" s="41"/>
      <c r="D290" s="41"/>
      <c r="E290" s="41"/>
      <c r="F290" s="41"/>
      <c r="G290" s="41"/>
    </row>
    <row r="291" spans="2:7" ht="14.25" customHeight="1" x14ac:dyDescent="0.2">
      <c r="B291" s="56" t="s">
        <v>98</v>
      </c>
      <c r="C291" s="57"/>
      <c r="D291" s="57"/>
      <c r="E291" s="57"/>
      <c r="F291" s="57"/>
      <c r="G291" s="43" t="e">
        <f>MID(#REF!,4,2)</f>
        <v>#REF!</v>
      </c>
    </row>
    <row r="292" spans="2:7" ht="9.9" customHeight="1" thickBot="1" x14ac:dyDescent="0.35">
      <c r="B292" s="42"/>
      <c r="C292" s="41"/>
      <c r="D292" s="41"/>
      <c r="E292" s="41"/>
      <c r="F292" s="41"/>
      <c r="G292" s="41"/>
    </row>
    <row r="293" spans="2:7" ht="14.25" customHeight="1" x14ac:dyDescent="0.3">
      <c r="B293" s="33"/>
      <c r="C293" s="37"/>
      <c r="D293" s="37"/>
      <c r="E293" s="37"/>
      <c r="F293" s="37"/>
      <c r="G293" s="38"/>
    </row>
    <row r="294" spans="2:7" ht="14.25" customHeight="1" x14ac:dyDescent="0.3">
      <c r="B294" s="50"/>
      <c r="C294" s="2" t="s">
        <v>99</v>
      </c>
      <c r="D294" s="55" t="s">
        <v>100</v>
      </c>
      <c r="E294" s="55"/>
      <c r="F294" s="46">
        <v>486.75</v>
      </c>
      <c r="G294" s="40" t="e">
        <f>F294*(100-$G$291)/100</f>
        <v>#REF!</v>
      </c>
    </row>
    <row r="295" spans="2:7" ht="14.25" customHeight="1" x14ac:dyDescent="0.3">
      <c r="B295" s="22"/>
      <c r="C295" s="2" t="s">
        <v>101</v>
      </c>
      <c r="D295" s="55" t="s">
        <v>102</v>
      </c>
      <c r="E295" s="55"/>
      <c r="F295" s="46">
        <v>508.28</v>
      </c>
      <c r="G295" s="40" t="e">
        <f>F295*(100-$G$291)/100</f>
        <v>#REF!</v>
      </c>
    </row>
    <row r="296" spans="2:7" ht="14.25" customHeight="1" x14ac:dyDescent="0.3">
      <c r="B296" s="22"/>
      <c r="C296" s="2" t="s">
        <v>103</v>
      </c>
      <c r="D296" s="55" t="s">
        <v>104</v>
      </c>
      <c r="E296" s="55"/>
      <c r="F296" s="52">
        <v>576</v>
      </c>
      <c r="G296" s="40" t="e">
        <f>F296*(100-$G$291)/100</f>
        <v>#REF!</v>
      </c>
    </row>
    <row r="297" spans="2:7" ht="14.25" customHeight="1" x14ac:dyDescent="0.3">
      <c r="B297" s="22"/>
      <c r="C297" s="2" t="s">
        <v>105</v>
      </c>
      <c r="D297" s="55" t="s">
        <v>106</v>
      </c>
      <c r="E297" s="55"/>
      <c r="F297" s="46">
        <v>608.14</v>
      </c>
      <c r="G297" s="40" t="e">
        <f>F297*(100-$G$291)/100</f>
        <v>#REF!</v>
      </c>
    </row>
    <row r="298" spans="2:7" ht="14.25" customHeight="1" thickBot="1" x14ac:dyDescent="0.35">
      <c r="B298" s="24"/>
      <c r="C298" s="35"/>
      <c r="D298" s="35"/>
      <c r="E298" s="35"/>
      <c r="F298" s="35"/>
      <c r="G298" s="36"/>
    </row>
    <row r="299" spans="2:7" ht="9.9" customHeight="1" thickBot="1" x14ac:dyDescent="0.35">
      <c r="B299" s="42"/>
      <c r="C299" s="41"/>
      <c r="D299" s="41"/>
      <c r="E299" s="41"/>
      <c r="F299" s="41"/>
      <c r="G299" s="41"/>
    </row>
    <row r="300" spans="2:7" ht="14.25" customHeight="1" x14ac:dyDescent="0.3">
      <c r="B300" s="33"/>
      <c r="C300" s="37"/>
      <c r="D300" s="37"/>
      <c r="E300" s="37"/>
      <c r="F300" s="37"/>
      <c r="G300" s="38"/>
    </row>
    <row r="301" spans="2:7" ht="14.25" customHeight="1" x14ac:dyDescent="0.3">
      <c r="B301" s="22"/>
      <c r="C301" s="2" t="s">
        <v>107</v>
      </c>
      <c r="D301" s="55" t="s">
        <v>108</v>
      </c>
      <c r="E301" s="55"/>
      <c r="F301" s="46">
        <v>681.78</v>
      </c>
      <c r="G301" s="40" t="e">
        <f>F301*(100-$G$291)/100</f>
        <v>#REF!</v>
      </c>
    </row>
    <row r="302" spans="2:7" ht="14.25" customHeight="1" x14ac:dyDescent="0.3">
      <c r="B302" s="22"/>
      <c r="C302" s="2" t="s">
        <v>109</v>
      </c>
      <c r="D302" s="55" t="s">
        <v>110</v>
      </c>
      <c r="E302" s="55"/>
      <c r="F302" s="52">
        <v>699.71</v>
      </c>
      <c r="G302" s="40" t="e">
        <f>F302*(100-$G$291)/100</f>
        <v>#REF!</v>
      </c>
    </row>
    <row r="303" spans="2:7" ht="14.25" customHeight="1" x14ac:dyDescent="0.3">
      <c r="B303" s="22"/>
      <c r="C303" s="2" t="s">
        <v>111</v>
      </c>
      <c r="D303" s="55" t="s">
        <v>112</v>
      </c>
      <c r="E303" s="55"/>
      <c r="F303" s="46">
        <v>824.88</v>
      </c>
      <c r="G303" s="40" t="e">
        <f>F303*(100-$G$291)/100</f>
        <v>#REF!</v>
      </c>
    </row>
    <row r="304" spans="2:7" ht="14.25" customHeight="1" thickBot="1" x14ac:dyDescent="0.35">
      <c r="B304" s="24"/>
      <c r="C304" s="35"/>
      <c r="D304" s="35"/>
      <c r="E304" s="35"/>
      <c r="F304" s="35"/>
      <c r="G304" s="36"/>
    </row>
    <row r="305" spans="2:7" ht="14.25" customHeight="1" x14ac:dyDescent="0.3">
      <c r="B305" s="42"/>
      <c r="C305" s="41"/>
      <c r="D305" s="41"/>
      <c r="E305" s="41"/>
      <c r="F305" s="41"/>
      <c r="G305" s="41"/>
    </row>
    <row r="306" spans="2:7" ht="14.25" customHeight="1" x14ac:dyDescent="0.2">
      <c r="B306" s="56" t="s">
        <v>113</v>
      </c>
      <c r="C306" s="57"/>
      <c r="D306" s="57"/>
      <c r="E306" s="57"/>
      <c r="F306" s="57"/>
      <c r="G306" s="43" t="e">
        <f>MID(#REF!,7,2)</f>
        <v>#REF!</v>
      </c>
    </row>
    <row r="307" spans="2:7" ht="9.9" customHeight="1" thickBot="1" x14ac:dyDescent="0.35">
      <c r="B307" s="42"/>
      <c r="C307" s="41"/>
      <c r="D307" s="41"/>
      <c r="E307" s="41"/>
      <c r="F307" s="41"/>
      <c r="G307" s="41"/>
    </row>
    <row r="308" spans="2:7" ht="14.25" customHeight="1" x14ac:dyDescent="0.3">
      <c r="B308" s="33"/>
      <c r="C308" s="37"/>
      <c r="D308" s="37"/>
      <c r="E308" s="37"/>
      <c r="F308" s="37"/>
      <c r="G308" s="38"/>
    </row>
    <row r="309" spans="2:7" ht="14.25" customHeight="1" x14ac:dyDescent="0.3">
      <c r="B309" s="50"/>
      <c r="C309" s="2" t="s">
        <v>114</v>
      </c>
      <c r="D309" s="55" t="s">
        <v>115</v>
      </c>
      <c r="E309" s="55"/>
      <c r="F309" s="46">
        <v>228.97</v>
      </c>
      <c r="G309" s="40" t="e">
        <f>F309*(100-$G$306)/100</f>
        <v>#REF!</v>
      </c>
    </row>
    <row r="310" spans="2:7" ht="14.25" customHeight="1" x14ac:dyDescent="0.3">
      <c r="B310" s="22"/>
      <c r="C310" s="2" t="s">
        <v>116</v>
      </c>
      <c r="D310" s="55" t="s">
        <v>117</v>
      </c>
      <c r="E310" s="55"/>
      <c r="F310" s="46">
        <v>263.10000000000002</v>
      </c>
      <c r="G310" s="40" t="e">
        <f>F310*(100-$G$306)/100</f>
        <v>#REF!</v>
      </c>
    </row>
    <row r="311" spans="2:7" ht="14.25" customHeight="1" x14ac:dyDescent="0.3">
      <c r="B311" s="22"/>
      <c r="C311" s="2" t="s">
        <v>118</v>
      </c>
      <c r="D311" s="55" t="s">
        <v>119</v>
      </c>
      <c r="E311" s="55"/>
      <c r="F311" s="52">
        <v>293.47000000000003</v>
      </c>
      <c r="G311" s="40" t="e">
        <f>F311*(100-$G$306)/100</f>
        <v>#REF!</v>
      </c>
    </row>
    <row r="312" spans="2:7" ht="14.25" customHeight="1" x14ac:dyDescent="0.3">
      <c r="B312" s="22"/>
      <c r="C312" s="2" t="s">
        <v>120</v>
      </c>
      <c r="D312" s="55" t="s">
        <v>121</v>
      </c>
      <c r="E312" s="55"/>
      <c r="F312" s="46">
        <v>327.89</v>
      </c>
      <c r="G312" s="40" t="e">
        <f>F312*(100-$G$306)/100</f>
        <v>#REF!</v>
      </c>
    </row>
    <row r="313" spans="2:7" ht="14.25" customHeight="1" x14ac:dyDescent="0.3">
      <c r="B313" s="22"/>
      <c r="C313" s="3"/>
      <c r="D313" s="1"/>
      <c r="E313" s="1"/>
      <c r="F313" s="53"/>
      <c r="G313" s="54"/>
    </row>
    <row r="314" spans="2:7" ht="14.25" customHeight="1" thickBot="1" x14ac:dyDescent="0.35">
      <c r="B314" s="24"/>
      <c r="C314" s="35"/>
      <c r="D314" s="35"/>
      <c r="E314" s="35"/>
      <c r="F314" s="35"/>
      <c r="G314" s="36"/>
    </row>
    <row r="315" spans="2:7" ht="9.9" customHeight="1" thickBot="1" x14ac:dyDescent="0.35">
      <c r="B315" s="42"/>
      <c r="C315" s="41"/>
      <c r="D315" s="41"/>
      <c r="E315" s="41"/>
      <c r="F315" s="41"/>
      <c r="G315" s="41"/>
    </row>
    <row r="316" spans="2:7" ht="14.25" customHeight="1" x14ac:dyDescent="0.3">
      <c r="B316" s="33"/>
      <c r="C316" s="37"/>
      <c r="D316" s="37"/>
      <c r="E316" s="37"/>
      <c r="F316" s="37"/>
      <c r="G316" s="38"/>
    </row>
    <row r="317" spans="2:7" ht="14.25" customHeight="1" x14ac:dyDescent="0.3">
      <c r="B317" s="50"/>
      <c r="C317" s="26"/>
      <c r="D317" s="26"/>
      <c r="E317" s="26"/>
      <c r="F317" s="26"/>
      <c r="G317" s="39"/>
    </row>
    <row r="318" spans="2:7" ht="14.25" customHeight="1" x14ac:dyDescent="0.3">
      <c r="B318" s="22"/>
      <c r="C318" s="2" t="s">
        <v>122</v>
      </c>
      <c r="D318" s="55" t="s">
        <v>123</v>
      </c>
      <c r="E318" s="55"/>
      <c r="F318" s="46">
        <v>228.72</v>
      </c>
      <c r="G318" s="40" t="e">
        <f>F318*(100-$G$306)/100</f>
        <v>#REF!</v>
      </c>
    </row>
    <row r="319" spans="2:7" ht="14.25" customHeight="1" x14ac:dyDescent="0.3">
      <c r="B319" s="22"/>
      <c r="C319" s="2" t="s">
        <v>124</v>
      </c>
      <c r="D319" s="55" t="s">
        <v>125</v>
      </c>
      <c r="E319" s="55"/>
      <c r="F319" s="52">
        <v>257.98</v>
      </c>
      <c r="G319" s="40" t="e">
        <f>F319*(100-$G$306)/100</f>
        <v>#REF!</v>
      </c>
    </row>
    <row r="320" spans="2:7" ht="14.25" customHeight="1" x14ac:dyDescent="0.3">
      <c r="B320" s="22"/>
      <c r="C320" s="2" t="s">
        <v>126</v>
      </c>
      <c r="D320" s="55" t="s">
        <v>127</v>
      </c>
      <c r="E320" s="55"/>
      <c r="F320" s="46">
        <v>293.47000000000003</v>
      </c>
      <c r="G320" s="40" t="e">
        <f>F320*(100-$G$306)/100</f>
        <v>#REF!</v>
      </c>
    </row>
    <row r="321" spans="2:7" ht="14.25" customHeight="1" x14ac:dyDescent="0.3">
      <c r="B321" s="22"/>
      <c r="C321" s="3"/>
      <c r="D321" s="1"/>
      <c r="E321" s="1"/>
      <c r="F321" s="53"/>
      <c r="G321" s="54"/>
    </row>
    <row r="322" spans="2:7" ht="14.25" customHeight="1" thickBot="1" x14ac:dyDescent="0.35">
      <c r="B322" s="24"/>
      <c r="C322" s="35"/>
      <c r="D322" s="35"/>
      <c r="E322" s="35"/>
      <c r="F322" s="35"/>
      <c r="G322" s="36"/>
    </row>
    <row r="323" spans="2:7" ht="9.9" customHeight="1" x14ac:dyDescent="0.3">
      <c r="B323" s="42"/>
      <c r="C323" s="41"/>
      <c r="D323" s="41"/>
      <c r="E323" s="41"/>
      <c r="F323" s="41"/>
      <c r="G323" s="41"/>
    </row>
    <row r="324" spans="2:7" ht="14.25" customHeight="1" x14ac:dyDescent="0.2">
      <c r="B324" s="56" t="s">
        <v>128</v>
      </c>
      <c r="C324" s="57"/>
      <c r="D324" s="57"/>
      <c r="E324" s="57"/>
      <c r="F324" s="57"/>
      <c r="G324" s="43" t="e">
        <f>MID(#REF!,7,2)</f>
        <v>#REF!</v>
      </c>
    </row>
    <row r="325" spans="2:7" ht="9.9" customHeight="1" thickBot="1" x14ac:dyDescent="0.35">
      <c r="B325" s="42"/>
      <c r="C325" s="41"/>
      <c r="D325" s="41"/>
      <c r="E325" s="41"/>
      <c r="F325" s="41"/>
      <c r="G325" s="41"/>
    </row>
    <row r="326" spans="2:7" ht="14.25" customHeight="1" x14ac:dyDescent="0.3">
      <c r="B326" s="33"/>
      <c r="C326" s="37"/>
      <c r="D326" s="37"/>
      <c r="E326" s="37"/>
      <c r="F326" s="37"/>
      <c r="G326" s="38"/>
    </row>
    <row r="327" spans="2:7" ht="14.25" customHeight="1" x14ac:dyDescent="0.3">
      <c r="B327" s="50"/>
      <c r="C327" s="2" t="s">
        <v>129</v>
      </c>
      <c r="D327" s="55" t="s">
        <v>115</v>
      </c>
      <c r="E327" s="55"/>
      <c r="F327" s="46">
        <v>261.49</v>
      </c>
      <c r="G327" s="40" t="e">
        <f>F327*(100-$G$324)/100</f>
        <v>#REF!</v>
      </c>
    </row>
    <row r="328" spans="2:7" ht="14.25" customHeight="1" x14ac:dyDescent="0.3">
      <c r="B328" s="22"/>
      <c r="C328" s="2" t="s">
        <v>130</v>
      </c>
      <c r="D328" s="55" t="s">
        <v>117</v>
      </c>
      <c r="E328" s="55"/>
      <c r="F328" s="46">
        <v>339.03</v>
      </c>
      <c r="G328" s="40" t="e">
        <f>F328*(100-$G$324)/100</f>
        <v>#REF!</v>
      </c>
    </row>
    <row r="329" spans="2:7" ht="14.25" customHeight="1" x14ac:dyDescent="0.3">
      <c r="B329" s="22"/>
      <c r="C329" s="2" t="s">
        <v>131</v>
      </c>
      <c r="D329" s="55" t="s">
        <v>119</v>
      </c>
      <c r="E329" s="55"/>
      <c r="F329" s="52">
        <v>364.27</v>
      </c>
      <c r="G329" s="40" t="e">
        <f>F329*(100-$G$324)/100</f>
        <v>#REF!</v>
      </c>
    </row>
    <row r="330" spans="2:7" ht="14.25" customHeight="1" x14ac:dyDescent="0.3">
      <c r="B330" s="22"/>
      <c r="C330" s="2" t="s">
        <v>132</v>
      </c>
      <c r="D330" s="55" t="s">
        <v>121</v>
      </c>
      <c r="E330" s="55"/>
      <c r="F330" s="46">
        <v>409.79</v>
      </c>
      <c r="G330" s="40" t="e">
        <f>F330*(100-$G$324)/100</f>
        <v>#REF!</v>
      </c>
    </row>
    <row r="331" spans="2:7" ht="14.25" customHeight="1" x14ac:dyDescent="0.3">
      <c r="B331" s="22"/>
      <c r="C331" s="3"/>
      <c r="D331" s="1"/>
      <c r="E331" s="1"/>
      <c r="F331" s="53"/>
      <c r="G331" s="54"/>
    </row>
    <row r="332" spans="2:7" ht="14.25" customHeight="1" thickBot="1" x14ac:dyDescent="0.35">
      <c r="B332" s="24"/>
      <c r="C332" s="35"/>
      <c r="D332" s="35"/>
      <c r="E332" s="35"/>
      <c r="F332" s="35"/>
      <c r="G332" s="36"/>
    </row>
    <row r="333" spans="2:7" ht="9.9" customHeight="1" thickBot="1" x14ac:dyDescent="0.35">
      <c r="B333" s="42"/>
      <c r="C333" s="41"/>
      <c r="D333" s="41"/>
      <c r="E333" s="41"/>
      <c r="F333" s="41"/>
      <c r="G333" s="41"/>
    </row>
    <row r="334" spans="2:7" ht="14.25" customHeight="1" x14ac:dyDescent="0.3">
      <c r="B334" s="33"/>
      <c r="C334" s="37"/>
      <c r="D334" s="37"/>
      <c r="E334" s="37"/>
      <c r="F334" s="37"/>
      <c r="G334" s="38"/>
    </row>
    <row r="335" spans="2:7" ht="14.25" customHeight="1" x14ac:dyDescent="0.3">
      <c r="B335" s="50"/>
      <c r="C335" s="26"/>
      <c r="D335" s="26"/>
      <c r="E335" s="26"/>
      <c r="F335" s="26"/>
      <c r="G335" s="39"/>
    </row>
    <row r="336" spans="2:7" ht="14.25" customHeight="1" x14ac:dyDescent="0.3">
      <c r="B336" s="22"/>
      <c r="C336" s="2" t="s">
        <v>133</v>
      </c>
      <c r="D336" s="55" t="s">
        <v>123</v>
      </c>
      <c r="E336" s="55"/>
      <c r="F336" s="46">
        <v>288.37</v>
      </c>
      <c r="G336" s="40" t="e">
        <f>F336*(100-$G$324)/100</f>
        <v>#REF!</v>
      </c>
    </row>
    <row r="337" spans="2:7" ht="14.25" customHeight="1" x14ac:dyDescent="0.3">
      <c r="B337" s="22"/>
      <c r="C337" s="2" t="s">
        <v>134</v>
      </c>
      <c r="D337" s="55" t="s">
        <v>125</v>
      </c>
      <c r="E337" s="55"/>
      <c r="F337" s="52">
        <v>318.17</v>
      </c>
      <c r="G337" s="40" t="e">
        <f>F337*(100-$G$324)/100</f>
        <v>#REF!</v>
      </c>
    </row>
    <row r="338" spans="2:7" ht="14.25" customHeight="1" x14ac:dyDescent="0.3">
      <c r="B338" s="22"/>
      <c r="C338" s="2" t="s">
        <v>135</v>
      </c>
      <c r="D338" s="55" t="s">
        <v>127</v>
      </c>
      <c r="E338" s="55"/>
      <c r="F338" s="46">
        <v>359.21</v>
      </c>
      <c r="G338" s="40" t="e">
        <f>F338*(100-$G$324)/100</f>
        <v>#REF!</v>
      </c>
    </row>
    <row r="339" spans="2:7" ht="14.25" customHeight="1" x14ac:dyDescent="0.3">
      <c r="B339" s="22"/>
      <c r="C339" s="3"/>
      <c r="D339" s="1"/>
      <c r="E339" s="1"/>
      <c r="F339" s="53"/>
      <c r="G339" s="54"/>
    </row>
    <row r="340" spans="2:7" ht="14.25" customHeight="1" thickBot="1" x14ac:dyDescent="0.35">
      <c r="B340" s="24"/>
      <c r="C340" s="35"/>
      <c r="D340" s="35"/>
      <c r="E340" s="35"/>
      <c r="F340" s="35"/>
      <c r="G340" s="36"/>
    </row>
  </sheetData>
  <mergeCells count="190">
    <mergeCell ref="B2:G2"/>
    <mergeCell ref="B3:B5"/>
    <mergeCell ref="C3:C5"/>
    <mergeCell ref="D3:E5"/>
    <mergeCell ref="F3:F5"/>
    <mergeCell ref="G3:G5"/>
    <mergeCell ref="C21:G21"/>
    <mergeCell ref="C24:C27"/>
    <mergeCell ref="D24:E27"/>
    <mergeCell ref="F24:F27"/>
    <mergeCell ref="G24:G27"/>
    <mergeCell ref="C28:G28"/>
    <mergeCell ref="B7:F7"/>
    <mergeCell ref="C10:C13"/>
    <mergeCell ref="D10:E13"/>
    <mergeCell ref="F10:F13"/>
    <mergeCell ref="G10:G13"/>
    <mergeCell ref="C17:C20"/>
    <mergeCell ref="D17:E20"/>
    <mergeCell ref="F17:F20"/>
    <mergeCell ref="G17:G20"/>
    <mergeCell ref="C40:C43"/>
    <mergeCell ref="D40:E43"/>
    <mergeCell ref="F40:F43"/>
    <mergeCell ref="G40:G43"/>
    <mergeCell ref="C47:C50"/>
    <mergeCell ref="D47:E50"/>
    <mergeCell ref="F47:F50"/>
    <mergeCell ref="G47:G50"/>
    <mergeCell ref="B30:F30"/>
    <mergeCell ref="C33:C36"/>
    <mergeCell ref="D33:E36"/>
    <mergeCell ref="F33:F36"/>
    <mergeCell ref="G33:G36"/>
    <mergeCell ref="C37:G37"/>
    <mergeCell ref="C54:C57"/>
    <mergeCell ref="D54:E57"/>
    <mergeCell ref="F54:F57"/>
    <mergeCell ref="G54:G57"/>
    <mergeCell ref="B62:F62"/>
    <mergeCell ref="C65:C68"/>
    <mergeCell ref="D65:E68"/>
    <mergeCell ref="F65:F68"/>
    <mergeCell ref="G65:G68"/>
    <mergeCell ref="C88:C91"/>
    <mergeCell ref="D88:E91"/>
    <mergeCell ref="F88:F91"/>
    <mergeCell ref="G88:G91"/>
    <mergeCell ref="C95:C98"/>
    <mergeCell ref="D95:E98"/>
    <mergeCell ref="F95:F98"/>
    <mergeCell ref="G95:G98"/>
    <mergeCell ref="C72:C75"/>
    <mergeCell ref="D72:E75"/>
    <mergeCell ref="F72:F75"/>
    <mergeCell ref="G72:G75"/>
    <mergeCell ref="B78:F78"/>
    <mergeCell ref="C81:C84"/>
    <mergeCell ref="D81:E84"/>
    <mergeCell ref="F81:F84"/>
    <mergeCell ref="G81:G84"/>
    <mergeCell ref="C102:C105"/>
    <mergeCell ref="D102:E105"/>
    <mergeCell ref="F102:F105"/>
    <mergeCell ref="G102:G105"/>
    <mergeCell ref="B108:F108"/>
    <mergeCell ref="C111:C114"/>
    <mergeCell ref="D111:E114"/>
    <mergeCell ref="F111:F114"/>
    <mergeCell ref="G111:G114"/>
    <mergeCell ref="C133:C136"/>
    <mergeCell ref="D133:E136"/>
    <mergeCell ref="F133:F136"/>
    <mergeCell ref="G133:G136"/>
    <mergeCell ref="C140:C143"/>
    <mergeCell ref="D140:E143"/>
    <mergeCell ref="F140:F143"/>
    <mergeCell ref="G140:G143"/>
    <mergeCell ref="C118:C121"/>
    <mergeCell ref="D118:E121"/>
    <mergeCell ref="F118:F121"/>
    <mergeCell ref="G118:G121"/>
    <mergeCell ref="B123:F123"/>
    <mergeCell ref="C126:C129"/>
    <mergeCell ref="D126:E129"/>
    <mergeCell ref="F126:F129"/>
    <mergeCell ref="G126:G129"/>
    <mergeCell ref="C161:C164"/>
    <mergeCell ref="D161:E164"/>
    <mergeCell ref="F161:F164"/>
    <mergeCell ref="G161:G164"/>
    <mergeCell ref="C168:C171"/>
    <mergeCell ref="D168:E171"/>
    <mergeCell ref="F168:F171"/>
    <mergeCell ref="G168:G171"/>
    <mergeCell ref="C147:C150"/>
    <mergeCell ref="D147:E150"/>
    <mergeCell ref="F147:F150"/>
    <mergeCell ref="G147:G150"/>
    <mergeCell ref="C154:C157"/>
    <mergeCell ref="D154:E157"/>
    <mergeCell ref="F154:F157"/>
    <mergeCell ref="G154:G157"/>
    <mergeCell ref="C192:C195"/>
    <mergeCell ref="D192:E195"/>
    <mergeCell ref="F192:F195"/>
    <mergeCell ref="G192:G195"/>
    <mergeCell ref="C199:C202"/>
    <mergeCell ref="D199:E202"/>
    <mergeCell ref="F199:F202"/>
    <mergeCell ref="G199:G202"/>
    <mergeCell ref="C175:C178"/>
    <mergeCell ref="D175:E178"/>
    <mergeCell ref="F175:F178"/>
    <mergeCell ref="G175:G178"/>
    <mergeCell ref="C185:C188"/>
    <mergeCell ref="D185:E188"/>
    <mergeCell ref="F185:F188"/>
    <mergeCell ref="G185:G188"/>
    <mergeCell ref="B205:F205"/>
    <mergeCell ref="C208:C211"/>
    <mergeCell ref="D208:E211"/>
    <mergeCell ref="F208:F211"/>
    <mergeCell ref="G208:G211"/>
    <mergeCell ref="C215:C218"/>
    <mergeCell ref="D215:E218"/>
    <mergeCell ref="F215:F218"/>
    <mergeCell ref="G215:G218"/>
    <mergeCell ref="C238:C241"/>
    <mergeCell ref="D238:E241"/>
    <mergeCell ref="F238:F241"/>
    <mergeCell ref="G238:G241"/>
    <mergeCell ref="C246:C249"/>
    <mergeCell ref="D246:E249"/>
    <mergeCell ref="F246:F249"/>
    <mergeCell ref="G246:G249"/>
    <mergeCell ref="B221:F221"/>
    <mergeCell ref="C224:C227"/>
    <mergeCell ref="D224:E227"/>
    <mergeCell ref="F224:F227"/>
    <mergeCell ref="G224:G227"/>
    <mergeCell ref="C231:C234"/>
    <mergeCell ref="D231:E234"/>
    <mergeCell ref="F231:F234"/>
    <mergeCell ref="G231:G234"/>
    <mergeCell ref="G267:G270"/>
    <mergeCell ref="B273:F273"/>
    <mergeCell ref="D277:E277"/>
    <mergeCell ref="C253:C256"/>
    <mergeCell ref="D253:E256"/>
    <mergeCell ref="F253:F256"/>
    <mergeCell ref="G253:G256"/>
    <mergeCell ref="C260:C263"/>
    <mergeCell ref="D260:E263"/>
    <mergeCell ref="F260:F263"/>
    <mergeCell ref="G260:G263"/>
    <mergeCell ref="D278:E278"/>
    <mergeCell ref="D279:E279"/>
    <mergeCell ref="D284:E284"/>
    <mergeCell ref="D285:E285"/>
    <mergeCell ref="D286:E286"/>
    <mergeCell ref="D287:E287"/>
    <mergeCell ref="C267:C270"/>
    <mergeCell ref="D267:E270"/>
    <mergeCell ref="F267:F270"/>
    <mergeCell ref="D301:E301"/>
    <mergeCell ref="D302:E302"/>
    <mergeCell ref="D303:E303"/>
    <mergeCell ref="B306:F306"/>
    <mergeCell ref="D309:E309"/>
    <mergeCell ref="D310:E310"/>
    <mergeCell ref="D288:E288"/>
    <mergeCell ref="B291:F291"/>
    <mergeCell ref="D294:E294"/>
    <mergeCell ref="D295:E295"/>
    <mergeCell ref="D296:E296"/>
    <mergeCell ref="D297:E297"/>
    <mergeCell ref="D338:E338"/>
    <mergeCell ref="D327:E327"/>
    <mergeCell ref="D328:E328"/>
    <mergeCell ref="D329:E329"/>
    <mergeCell ref="D330:E330"/>
    <mergeCell ref="D336:E336"/>
    <mergeCell ref="D337:E337"/>
    <mergeCell ref="D311:E311"/>
    <mergeCell ref="D312:E312"/>
    <mergeCell ref="D318:E318"/>
    <mergeCell ref="D319:E319"/>
    <mergeCell ref="D320:E320"/>
    <mergeCell ref="B324:F324"/>
  </mergeCells>
  <printOptions horizontalCentered="1"/>
  <pageMargins left="0.39370078740157483" right="0.39370078740157483" top="0" bottom="1.1811023622047245" header="0" footer="0"/>
  <pageSetup scale="85" orientation="portrait" r:id="rId1"/>
  <headerFooter scaleWithDoc="0">
    <oddFooter>&amp;L&amp;"-,Obyčejné"
&amp;"-,Tučné"CLEVELINGS s.r.o.&amp;"-,Obyčejné"
Míškovice 238
768 52 Míškovice&amp;C&amp;G&amp;R
&amp;"-,Obyčejné"Tel.:  +420 573 033 029
sales@clevelings.cz
www.clevelings.cz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E2B2A243C36EF4C842C630FD7CB2F30" ma:contentTypeVersion="7" ma:contentTypeDescription="Vytvoří nový dokument" ma:contentTypeScope="" ma:versionID="cdd09c2113b9187344bac0f539a5b1b6">
  <xsd:schema xmlns:xsd="http://www.w3.org/2001/XMLSchema" xmlns:xs="http://www.w3.org/2001/XMLSchema" xmlns:p="http://schemas.microsoft.com/office/2006/metadata/properties" xmlns:ns2="a4a25243-7e64-49e9-afff-d5868151a930" targetNamespace="http://schemas.microsoft.com/office/2006/metadata/properties" ma:root="true" ma:fieldsID="1aa9592962dc37a1bd60278e418a52dc" ns2:_="">
    <xsd:import namespace="a4a25243-7e64-49e9-afff-d5868151a93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a25243-7e64-49e9-afff-d5868151a93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A40BB6A-BC11-4275-94BF-B62C0F3749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4a25243-7e64-49e9-afff-d5868151a93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E154FF4-BEA3-4B33-A74B-59C9F9AFEEC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17. SWIMMING POOL EQUIPMENT</vt:lpstr>
    </vt:vector>
  </TitlesOfParts>
  <Company>CLEVELINGS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CLEVELINGS EN PRICE LIST EUR</dc:title>
  <dc:creator>Jiří Gredner</dc:creator>
  <cp:lastModifiedBy>Tomáš Randis</cp:lastModifiedBy>
  <cp:lastPrinted>2023-03-03T16:19:41Z</cp:lastPrinted>
  <dcterms:created xsi:type="dcterms:W3CDTF">2007-02-01T08:33:53Z</dcterms:created>
  <dcterms:modified xsi:type="dcterms:W3CDTF">2023-10-06T09:27:25Z</dcterms:modified>
</cp:coreProperties>
</file>